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gie\Desktop\WEBSITE MGMT\GUIDELINES\2020\"/>
    </mc:Choice>
  </mc:AlternateContent>
  <bookViews>
    <workbookView xWindow="0" yWindow="0" windowWidth="20490" windowHeight="7755" firstSheet="1" activeTab="1"/>
  </bookViews>
  <sheets>
    <sheet name="_REF1" sheetId="1" state="veryHidden" r:id="rId1"/>
    <sheet name="Front Page" sheetId="2" r:id="rId2"/>
    <sheet name="OR-01" sheetId="3" r:id="rId3"/>
    <sheet name="OR-02" sheetId="4" r:id="rId4"/>
    <sheet name="OR-03" sheetId="5" r:id="rId5"/>
    <sheet name="OR-04" sheetId="6" r:id="rId6"/>
  </sheets>
  <definedNames>
    <definedName name="INFOSHEET_MONTH">_REF1!$A$3:$L$3</definedName>
    <definedName name="INFOSHEET_YEAR">_REF1!$M$3:$DR$3</definedName>
    <definedName name="LISTGROUP80">_REF1!$A$4:$B$4</definedName>
  </definedNames>
  <calcPr calcId="152511"/>
</workbook>
</file>

<file path=xl/calcChain.xml><?xml version="1.0" encoding="utf-8"?>
<calcChain xmlns="http://schemas.openxmlformats.org/spreadsheetml/2006/main">
  <c r="N9" i="6" l="1"/>
  <c r="M9" i="6"/>
  <c r="L9" i="6"/>
  <c r="L19" i="5" s="1"/>
  <c r="K9" i="6"/>
  <c r="K19" i="5" s="1"/>
  <c r="J9" i="6"/>
  <c r="J19" i="5" s="1"/>
  <c r="I9" i="6"/>
  <c r="I19" i="5" s="1"/>
  <c r="H9" i="6"/>
  <c r="H19" i="5" s="1"/>
  <c r="G9" i="6"/>
  <c r="G19" i="5" s="1"/>
  <c r="F9" i="6"/>
  <c r="E9" i="6"/>
  <c r="D9" i="6"/>
  <c r="C9" i="6"/>
  <c r="N19" i="5"/>
  <c r="M19" i="5"/>
  <c r="F19" i="5"/>
  <c r="E19" i="5"/>
  <c r="D19" i="5"/>
  <c r="C19" i="5"/>
  <c r="N14" i="5"/>
  <c r="N20" i="5" s="1"/>
  <c r="M14" i="5"/>
  <c r="M20" i="5" s="1"/>
  <c r="L14" i="5"/>
  <c r="L20" i="5" s="1"/>
  <c r="K14" i="5"/>
  <c r="J14" i="5"/>
  <c r="J20" i="5" s="1"/>
  <c r="I14" i="5"/>
  <c r="I20" i="5" s="1"/>
  <c r="H14" i="5"/>
  <c r="G14" i="5"/>
  <c r="F14" i="5"/>
  <c r="F20" i="5" s="1"/>
  <c r="E14" i="5"/>
  <c r="E20" i="5" s="1"/>
  <c r="D14" i="5"/>
  <c r="D20" i="5" s="1"/>
  <c r="C14" i="5"/>
  <c r="C20" i="5" s="1"/>
  <c r="N11" i="5"/>
  <c r="N21" i="5" s="1"/>
  <c r="H11" i="4" s="1"/>
  <c r="M11" i="5"/>
  <c r="M21" i="5" s="1"/>
  <c r="H10" i="4" s="1"/>
  <c r="L11" i="5"/>
  <c r="K11" i="5"/>
  <c r="J11" i="5"/>
  <c r="I11" i="5"/>
  <c r="H11" i="5"/>
  <c r="G11" i="5"/>
  <c r="F11" i="5"/>
  <c r="F21" i="5" s="1"/>
  <c r="D11" i="4" s="1"/>
  <c r="E11" i="5"/>
  <c r="E21" i="5" s="1"/>
  <c r="D10" i="4" s="1"/>
  <c r="D11" i="5"/>
  <c r="C11" i="5"/>
  <c r="C17" i="3"/>
  <c r="C11" i="3"/>
  <c r="D16" i="2"/>
  <c r="D14" i="2"/>
  <c r="J21" i="5" l="1"/>
  <c r="F11" i="4" s="1"/>
  <c r="I21" i="5"/>
  <c r="F10" i="4" s="1"/>
  <c r="G20" i="5"/>
  <c r="G21" i="5" s="1"/>
  <c r="F8" i="4" s="1"/>
  <c r="K20" i="5"/>
  <c r="K21" i="5" s="1"/>
  <c r="H8" i="4" s="1"/>
  <c r="H12" i="4" s="1"/>
  <c r="H14" i="4" s="1"/>
  <c r="C21" i="5"/>
  <c r="D8" i="4" s="1"/>
  <c r="D12" i="4" s="1"/>
  <c r="D14" i="4" s="1"/>
  <c r="D21" i="5"/>
  <c r="D9" i="4" s="1"/>
  <c r="L21" i="5"/>
  <c r="H9" i="4" s="1"/>
  <c r="H20" i="5"/>
  <c r="H21" i="5" s="1"/>
  <c r="F9" i="4" s="1"/>
  <c r="F12" i="4" l="1"/>
  <c r="F14" i="4" s="1"/>
  <c r="D15" i="4" s="1"/>
  <c r="D16" i="4" l="1"/>
  <c r="D17" i="4" s="1"/>
  <c r="C9" i="3" s="1"/>
  <c r="C12" i="3" s="1"/>
  <c r="C16" i="3" s="1"/>
</calcChain>
</file>

<file path=xl/sharedStrings.xml><?xml version="1.0" encoding="utf-8"?>
<sst xmlns="http://schemas.openxmlformats.org/spreadsheetml/2006/main" count="197" uniqueCount="109">
  <si>
    <t>522</t>
  </si>
  <si>
    <t>6</t>
  </si>
  <si>
    <t>1</t>
  </si>
  <si>
    <t/>
  </si>
  <si>
    <t>null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</si>
  <si>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</si>
  <si>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</si>
  <si>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</si>
  <si>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</si>
  <si>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</si>
  <si>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</si>
  <si>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</si>
  <si>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</si>
  <si>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</si>
  <si>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</si>
  <si>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</si>
  <si>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</si>
  <si>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Reporting Entity: </t>
  </si>
  <si>
    <t xml:space="preserve">Form Code: </t>
  </si>
  <si>
    <t>OR</t>
  </si>
  <si>
    <t xml:space="preserve">Form Title: </t>
  </si>
  <si>
    <t>BCAF- Operational Risk</t>
  </si>
  <si>
    <t xml:space="preserve">Sector: </t>
  </si>
  <si>
    <t xml:space="preserve">Category: </t>
  </si>
  <si>
    <t xml:space="preserve">Submission Year: </t>
  </si>
  <si>
    <t xml:space="preserve">Submission Month: </t>
  </si>
  <si>
    <t xml:space="preserve">Frequency: </t>
  </si>
  <si>
    <t>Quarterly</t>
  </si>
  <si>
    <t xml:space="preserve">Calendar/Financial Year: </t>
  </si>
  <si>
    <t>Calendar Year</t>
  </si>
  <si>
    <t>RE Financial Year</t>
  </si>
  <si>
    <t xml:space="preserve">As at/Period: </t>
  </si>
  <si>
    <t>As at</t>
  </si>
  <si>
    <t xml:space="preserve">Time Stamp: </t>
  </si>
  <si>
    <t>30/04/2020 12:00 AM</t>
  </si>
  <si>
    <t xml:space="preserve">Note: </t>
  </si>
  <si>
    <r>
      <rPr>
        <sz val="11"/>
        <rFont val="Calibri"/>
      </rPr>
      <t xml:space="preserve">RE who has downloaded the excel form from the SMS </t>
    </r>
    <r>
      <rPr>
        <b/>
        <sz val="11"/>
        <rFont val="Calibri"/>
      </rPr>
      <t>shall not tamper/modify the template</t>
    </r>
    <r>
      <rPr>
        <sz val="11"/>
        <rFont val="Calibri"/>
      </rPr>
      <t xml:space="preserve"> in any manner</t>
    </r>
  </si>
  <si>
    <t xml:space="preserve">Tab No: </t>
  </si>
  <si>
    <t>01</t>
  </si>
  <si>
    <t xml:space="preserve">Tab Title: </t>
  </si>
  <si>
    <t>OR-01: (CC&amp;RWA) Operational Risk Capital Charge and Risk-Weighted Assets Equivalent</t>
  </si>
  <si>
    <t>Minimum Capital Required for Operational Risk</t>
  </si>
  <si>
    <t>USD</t>
  </si>
  <si>
    <t>Conventional Banking Operations</t>
  </si>
  <si>
    <t>The Basic Indicator Approach</t>
  </si>
  <si>
    <t>Islamic Window Operations</t>
  </si>
  <si>
    <t>Total Minimum Capital Required for Operational Risk</t>
  </si>
  <si>
    <t>Risk Weighted Assets Equivalent for Operational Risk</t>
  </si>
  <si>
    <t>Multiplier</t>
  </si>
  <si>
    <t>12.5</t>
  </si>
  <si>
    <t>Total Risk Weighted Assets Equivalent for Operational Risk</t>
  </si>
  <si>
    <t>Conventional and Islamic Banking Operations</t>
  </si>
  <si>
    <t>Islamic Banking Operations</t>
  </si>
  <si>
    <t>02</t>
  </si>
  <si>
    <t>OR-02: (BIA) BIA Capital Charge Computation</t>
  </si>
  <si>
    <t>BACK</t>
  </si>
  <si>
    <t>Year 3</t>
  </si>
  <si>
    <t>Year 2</t>
  </si>
  <si>
    <t>Year 1</t>
  </si>
  <si>
    <t>Gross Income for the financial quarter ending</t>
  </si>
  <si>
    <t>Q12</t>
  </si>
  <si>
    <t>Q8</t>
  </si>
  <si>
    <t>Q4</t>
  </si>
  <si>
    <t>Q11</t>
  </si>
  <si>
    <t>Q7</t>
  </si>
  <si>
    <t>Q3</t>
  </si>
  <si>
    <t>Q10</t>
  </si>
  <si>
    <t>Q6</t>
  </si>
  <si>
    <t>Q2</t>
  </si>
  <si>
    <t>Q9</t>
  </si>
  <si>
    <t>Q5</t>
  </si>
  <si>
    <t>Q1</t>
  </si>
  <si>
    <t>Total Gross Income for the year</t>
  </si>
  <si>
    <t>multiplied by Alpha</t>
  </si>
  <si>
    <t>15%</t>
  </si>
  <si>
    <t>Total OR Capital Charge for the year</t>
  </si>
  <si>
    <t>Aggregate total of OR Capital Charge</t>
  </si>
  <si>
    <t>Number of years with positive gross income</t>
  </si>
  <si>
    <t>OR Capital Charge: BIA</t>
  </si>
  <si>
    <t>03</t>
  </si>
  <si>
    <t>OR-03: (GI and LA Computation) Gross Income and Loans and Advances Computation (Conventional Banking Operations)</t>
  </si>
  <si>
    <t>Data Items</t>
  </si>
  <si>
    <t>Quarter</t>
  </si>
  <si>
    <t>12</t>
  </si>
  <si>
    <t>11</t>
  </si>
  <si>
    <t>10</t>
  </si>
  <si>
    <t>9</t>
  </si>
  <si>
    <t>8</t>
  </si>
  <si>
    <t>7</t>
  </si>
  <si>
    <t>5</t>
  </si>
  <si>
    <t>4</t>
  </si>
  <si>
    <t>3</t>
  </si>
  <si>
    <t>2</t>
  </si>
  <si>
    <t>Interest Income</t>
  </si>
  <si>
    <t>less: Interest Expense</t>
  </si>
  <si>
    <t>Net Interest Income</t>
  </si>
  <si>
    <t>Fees and commission income</t>
  </si>
  <si>
    <t>less: Fees and commission expenses</t>
  </si>
  <si>
    <t>Net Non Interest Income</t>
  </si>
  <si>
    <t>Gain/ losses arising from sale of  trading book securities</t>
  </si>
  <si>
    <t>Gain/ losses arising from dealing in foreign currency</t>
  </si>
  <si>
    <t>Dividend income from investment in securities</t>
  </si>
  <si>
    <t>Unrealised gains/ losses on fair value changes of trading securities (inc. derivatives)</t>
  </si>
  <si>
    <t>Other operating income (please specify)</t>
  </si>
  <si>
    <t>Total Net Non-Interest Income</t>
  </si>
  <si>
    <t>Total Gross Income</t>
  </si>
  <si>
    <t>04</t>
  </si>
  <si>
    <t>OR-04: (GI and LA Computation) Gross Income and Loans and Advances Computation (Conventional Banking Operations) - Other Operating Income</t>
  </si>
  <si>
    <t>Other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</si>
</sst>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8"/>
      <name val="Calibri"/>
    </font>
    <font>
      <b/>
      <sz val="18"/>
      <name val="Calibri"/>
    </font>
    <font>
      <sz val="1"/>
      <color indexed="9"/>
      <name val="Calibri"/>
    </font>
    <font>
      <sz val="11"/>
      <name val="Calibri"/>
    </font>
    <font>
      <b/>
      <sz val="11"/>
      <name val="Calibri"/>
    </font>
    <font>
      <sz val="10"/>
      <color indexed="0"/>
      <name val="Arial"/>
    </font>
    <font>
      <u/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rgb="FFB7B7B7"/>
      </patternFill>
    </fill>
    <fill>
      <patternFill patternType="solid">
        <fgColor rgb="FF9BC2E6"/>
      </patternFill>
    </fill>
    <fill>
      <patternFill patternType="solid">
        <fgColor rgb="FF92D050"/>
      </patternFill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wrapText="1" indent="1"/>
    </xf>
    <xf numFmtId="3" fontId="6" fillId="4" borderId="1" xfId="0" applyNumberFormat="1" applyFont="1" applyFill="1" applyBorder="1" applyAlignment="1">
      <alignment horizontal="right" wrapText="1"/>
    </xf>
    <xf numFmtId="3" fontId="6" fillId="5" borderId="1" xfId="0" applyNumberFormat="1" applyFont="1" applyFill="1" applyBorder="1" applyAlignment="1">
      <alignment horizontal="right" wrapText="1"/>
    </xf>
    <xf numFmtId="0" fontId="7" fillId="0" borderId="0" xfId="0" applyFont="1"/>
    <xf numFmtId="0" fontId="6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4" fontId="6" fillId="5" borderId="1" xfId="0" applyNumberFormat="1" applyFont="1" applyFill="1" applyBorder="1" applyAlignment="1">
      <alignment horizontal="right" wrapText="1"/>
    </xf>
    <xf numFmtId="3" fontId="6" fillId="6" borderId="1" xfId="0" applyNumberFormat="1" applyFont="1" applyFill="1" applyBorder="1" applyAlignment="1" applyProtection="1">
      <alignment horizontal="right" wrapText="1"/>
      <protection locked="0"/>
    </xf>
    <xf numFmtId="0" fontId="6" fillId="6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1905000</xdr:colOff>
      <xdr:row>0</xdr:row>
      <xdr:rowOff>95250</xdr:rowOff>
    </xdr:from>
    <xdr:to>
      <xdr:col>2</xdr:col>
      <xdr:colOff>2220679</xdr:colOff>
      <xdr:row>6</xdr:row>
      <xdr:rowOff>95250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95250"/>
          <a:ext cx="28575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"/>
  <sheetViews>
    <sheetView workbookViewId="0"/>
  </sheetViews>
  <sheetFormatPr defaultRowHeight="15"/>
  <sheetData>
    <row r="1" spans="1:122">
      <c r="A1">
        <v>1</v>
      </c>
      <c r="B1">
        <v>7</v>
      </c>
      <c r="C1">
        <v>1</v>
      </c>
      <c r="F1" t="s">
        <v>0</v>
      </c>
      <c r="G1" t="s">
        <v>1</v>
      </c>
      <c r="H1" t="s">
        <v>2</v>
      </c>
      <c r="I1" t="s">
        <v>3</v>
      </c>
      <c r="J1" t="s">
        <v>3</v>
      </c>
      <c r="K1" t="s">
        <v>3</v>
      </c>
      <c r="L1" t="s">
        <v>4</v>
      </c>
    </row>
    <row r="3" spans="1:122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>
        <v>1990</v>
      </c>
      <c r="N3">
        <v>1991</v>
      </c>
      <c r="O3">
        <v>1992</v>
      </c>
      <c r="P3">
        <v>1993</v>
      </c>
      <c r="Q3">
        <v>1994</v>
      </c>
      <c r="R3">
        <v>1995</v>
      </c>
      <c r="S3">
        <v>1996</v>
      </c>
      <c r="T3">
        <v>1997</v>
      </c>
      <c r="U3">
        <v>1998</v>
      </c>
      <c r="V3">
        <v>1999</v>
      </c>
      <c r="W3">
        <v>2000</v>
      </c>
      <c r="X3">
        <v>2001</v>
      </c>
      <c r="Y3">
        <v>2002</v>
      </c>
      <c r="Z3">
        <v>2003</v>
      </c>
      <c r="AA3">
        <v>2004</v>
      </c>
      <c r="AB3">
        <v>2005</v>
      </c>
      <c r="AC3">
        <v>2006</v>
      </c>
      <c r="AD3">
        <v>2007</v>
      </c>
      <c r="AE3">
        <v>2008</v>
      </c>
      <c r="AF3">
        <v>2009</v>
      </c>
      <c r="AG3">
        <v>2010</v>
      </c>
      <c r="AH3">
        <v>2011</v>
      </c>
      <c r="AI3">
        <v>2012</v>
      </c>
      <c r="AJ3">
        <v>2013</v>
      </c>
      <c r="AK3">
        <v>2014</v>
      </c>
      <c r="AL3">
        <v>2015</v>
      </c>
      <c r="AM3">
        <v>2016</v>
      </c>
      <c r="AN3">
        <v>2017</v>
      </c>
      <c r="AO3">
        <v>2018</v>
      </c>
      <c r="AP3">
        <v>2019</v>
      </c>
      <c r="AQ3">
        <v>2020</v>
      </c>
      <c r="AR3">
        <v>2021</v>
      </c>
      <c r="AS3">
        <v>2022</v>
      </c>
      <c r="AT3">
        <v>2023</v>
      </c>
      <c r="AU3">
        <v>2024</v>
      </c>
      <c r="AV3">
        <v>2025</v>
      </c>
      <c r="AW3">
        <v>2026</v>
      </c>
      <c r="AX3">
        <v>2027</v>
      </c>
      <c r="AY3">
        <v>2028</v>
      </c>
      <c r="AZ3">
        <v>2029</v>
      </c>
      <c r="BA3">
        <v>2030</v>
      </c>
      <c r="BB3">
        <v>2031</v>
      </c>
      <c r="BC3">
        <v>2032</v>
      </c>
      <c r="BD3">
        <v>2033</v>
      </c>
      <c r="BE3">
        <v>2034</v>
      </c>
      <c r="BF3">
        <v>2035</v>
      </c>
      <c r="BG3">
        <v>2036</v>
      </c>
      <c r="BH3">
        <v>2037</v>
      </c>
      <c r="BI3">
        <v>2038</v>
      </c>
      <c r="BJ3">
        <v>2039</v>
      </c>
      <c r="BK3">
        <v>2040</v>
      </c>
      <c r="BL3">
        <v>2041</v>
      </c>
      <c r="BM3">
        <v>2042</v>
      </c>
      <c r="BN3">
        <v>2043</v>
      </c>
      <c r="BO3">
        <v>2044</v>
      </c>
      <c r="BP3">
        <v>2045</v>
      </c>
      <c r="BQ3">
        <v>2046</v>
      </c>
      <c r="BR3">
        <v>2047</v>
      </c>
      <c r="BS3">
        <v>2048</v>
      </c>
      <c r="BT3">
        <v>2049</v>
      </c>
      <c r="BU3">
        <v>2050</v>
      </c>
      <c r="BV3">
        <v>2051</v>
      </c>
      <c r="BW3">
        <v>2052</v>
      </c>
      <c r="BX3">
        <v>2053</v>
      </c>
      <c r="BY3">
        <v>2054</v>
      </c>
      <c r="BZ3">
        <v>2055</v>
      </c>
      <c r="CA3">
        <v>2056</v>
      </c>
      <c r="CB3">
        <v>2057</v>
      </c>
      <c r="CC3">
        <v>2058</v>
      </c>
      <c r="CD3">
        <v>2059</v>
      </c>
      <c r="CE3">
        <v>2060</v>
      </c>
      <c r="CF3">
        <v>2061</v>
      </c>
      <c r="CG3">
        <v>2062</v>
      </c>
      <c r="CH3">
        <v>2063</v>
      </c>
      <c r="CI3">
        <v>2064</v>
      </c>
      <c r="CJ3">
        <v>2065</v>
      </c>
      <c r="CK3">
        <v>2066</v>
      </c>
      <c r="CL3">
        <v>2067</v>
      </c>
      <c r="CM3">
        <v>2068</v>
      </c>
      <c r="CN3">
        <v>2069</v>
      </c>
      <c r="CO3">
        <v>2070</v>
      </c>
      <c r="CP3">
        <v>2071</v>
      </c>
      <c r="CQ3">
        <v>2072</v>
      </c>
      <c r="CR3">
        <v>2073</v>
      </c>
      <c r="CS3">
        <v>2074</v>
      </c>
      <c r="CT3">
        <v>2075</v>
      </c>
      <c r="CU3">
        <v>2076</v>
      </c>
      <c r="CV3">
        <v>2077</v>
      </c>
      <c r="CW3">
        <v>2078</v>
      </c>
      <c r="CX3">
        <v>2079</v>
      </c>
      <c r="CY3">
        <v>2080</v>
      </c>
      <c r="CZ3">
        <v>2081</v>
      </c>
      <c r="DA3">
        <v>2082</v>
      </c>
      <c r="DB3">
        <v>2083</v>
      </c>
      <c r="DC3">
        <v>2084</v>
      </c>
      <c r="DD3">
        <v>2085</v>
      </c>
      <c r="DE3">
        <v>2086</v>
      </c>
      <c r="DF3">
        <v>2087</v>
      </c>
      <c r="DG3">
        <v>2088</v>
      </c>
      <c r="DH3">
        <v>2089</v>
      </c>
      <c r="DI3">
        <v>2090</v>
      </c>
      <c r="DJ3">
        <v>2091</v>
      </c>
      <c r="DK3">
        <v>2092</v>
      </c>
      <c r="DL3">
        <v>2093</v>
      </c>
      <c r="DM3">
        <v>2094</v>
      </c>
      <c r="DN3">
        <v>2095</v>
      </c>
      <c r="DO3">
        <v>2096</v>
      </c>
      <c r="DP3">
        <v>2097</v>
      </c>
      <c r="DQ3">
        <v>2098</v>
      </c>
      <c r="DR3">
        <v>2099</v>
      </c>
    </row>
    <row r="4" spans="1:122">
      <c r="A4" t="s">
        <v>29</v>
      </c>
      <c r="B4" t="s">
        <v>30</v>
      </c>
    </row>
  </sheetData>
  <sheetProtection password="EDAE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22"/>
  <sheetViews>
    <sheetView tabSelected="1" workbookViewId="0"/>
  </sheetViews>
  <sheetFormatPr defaultRowHeight="15"/>
  <cols>
    <col min="2" max="2" width="38.140625" bestFit="1" customWidth="1"/>
    <col min="3" max="3" width="36.140625" bestFit="1" customWidth="1"/>
    <col min="4" max="4" width="0" hidden="1" customWidth="1"/>
  </cols>
  <sheetData>
    <row r="8" spans="2:4" ht="23.25">
      <c r="B8" s="1" t="s">
        <v>17</v>
      </c>
      <c r="C8" s="2"/>
    </row>
    <row r="9" spans="2:4" ht="23.25">
      <c r="B9" s="3" t="s">
        <v>18</v>
      </c>
      <c r="C9" s="4" t="s">
        <v>19</v>
      </c>
      <c r="D9" s="5" t="s">
        <v>19</v>
      </c>
    </row>
    <row r="10" spans="2:4" ht="23.25">
      <c r="B10" s="3" t="s">
        <v>20</v>
      </c>
      <c r="C10" s="4" t="s">
        <v>21</v>
      </c>
    </row>
    <row r="11" spans="2:4" ht="23.25">
      <c r="B11" s="3" t="s">
        <v>22</v>
      </c>
      <c r="C11" s="4"/>
      <c r="D11" s="5" t="s">
        <v>4</v>
      </c>
    </row>
    <row r="12" spans="2:4" ht="23.25">
      <c r="B12" s="3" t="s">
        <v>23</v>
      </c>
      <c r="C12" s="4"/>
    </row>
    <row r="13" spans="2:4" ht="23.25">
      <c r="B13" s="3" t="s">
        <v>24</v>
      </c>
      <c r="C13" s="6">
        <v>2020</v>
      </c>
    </row>
    <row r="14" spans="2:4" ht="23.25">
      <c r="B14" s="3" t="s">
        <v>25</v>
      </c>
      <c r="C14" s="6" t="s">
        <v>16</v>
      </c>
      <c r="D14" s="5" t="str">
        <f>TEXT(EOMONTH(DATE(TEXT(C13,"0"),TEXT(MONTH(1&amp;C14),"00"),1),0),"YYYY-MM-DD HH:MM:SS.s")</f>
        <v>2020-12-31 00:00:00.0</v>
      </c>
    </row>
    <row r="15" spans="2:4" ht="0" hidden="1" customHeight="1">
      <c r="B15" s="3" t="s">
        <v>26</v>
      </c>
      <c r="C15" s="4" t="s">
        <v>27</v>
      </c>
    </row>
    <row r="16" spans="2:4" ht="23.25">
      <c r="B16" s="3" t="s">
        <v>28</v>
      </c>
      <c r="C16" s="6" t="s">
        <v>29</v>
      </c>
      <c r="D16" s="5" t="str">
        <f>IF(C16="Calendar Year","277","278")</f>
        <v>277</v>
      </c>
    </row>
    <row r="17" spans="2:3" ht="23.25">
      <c r="B17" s="3" t="s">
        <v>31</v>
      </c>
      <c r="C17" s="4" t="s">
        <v>32</v>
      </c>
    </row>
    <row r="21" spans="2:3">
      <c r="B21" s="7" t="s">
        <v>33</v>
      </c>
      <c r="C21" s="8" t="s">
        <v>34</v>
      </c>
    </row>
    <row r="22" spans="2:3" ht="60">
      <c r="B22" s="7" t="s">
        <v>35</v>
      </c>
      <c r="C22" s="9" t="s">
        <v>36</v>
      </c>
    </row>
  </sheetData>
  <sheetProtection formatCells="0" formatColumns="0" formatRows="0" insertHyperlinks="0"/>
  <dataValidations count="3">
    <dataValidation type="list" showInputMessage="1" showErrorMessage="1" errorTitle="Submission Year" error="Please select the appropriate Submission Year" promptTitle="Submission Year" prompt="Please select the appropriate Submission Year" sqref="C13">
      <formula1>INFOSHEET_YEAR</formula1>
    </dataValidation>
    <dataValidation type="list" showInputMessage="1" showErrorMessage="1" errorTitle="Submission Month" error="Please select the appropriate Submission Month" promptTitle="Submission Month" prompt="Please select the appropriate Submission Month" sqref="C14">
      <formula1>INFOSHEET_MONTH</formula1>
    </dataValidation>
    <dataValidation type="list" showErrorMessage="1" errorTitle="Dropdown" error="Please select the appropriate value from the Dropdown" sqref="C16">
      <formula1>LISTGROUP80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5"/>
  <cols>
    <col min="1" max="1" width="11.85546875" bestFit="1" customWidth="1"/>
    <col min="2" max="2" width="58.140625" customWidth="1"/>
    <col min="3" max="3" width="23.28515625" customWidth="1"/>
  </cols>
  <sheetData>
    <row r="1" spans="1:3">
      <c r="A1" t="s">
        <v>18</v>
      </c>
      <c r="B1" t="s">
        <v>19</v>
      </c>
    </row>
    <row r="2" spans="1:3">
      <c r="A2" t="s">
        <v>20</v>
      </c>
      <c r="B2" t="s">
        <v>21</v>
      </c>
    </row>
    <row r="3" spans="1:3">
      <c r="A3" t="s">
        <v>37</v>
      </c>
      <c r="B3" t="s">
        <v>38</v>
      </c>
    </row>
    <row r="4" spans="1:3">
      <c r="A4" t="s">
        <v>39</v>
      </c>
      <c r="B4" t="s">
        <v>40</v>
      </c>
    </row>
    <row r="5" spans="1:3">
      <c r="A5" t="s">
        <v>3</v>
      </c>
      <c r="B5" t="s">
        <v>3</v>
      </c>
    </row>
    <row r="7" spans="1:3">
      <c r="B7" s="10" t="s">
        <v>41</v>
      </c>
      <c r="C7" s="11" t="s">
        <v>42</v>
      </c>
    </row>
    <row r="8" spans="1:3">
      <c r="B8" s="10" t="s">
        <v>43</v>
      </c>
      <c r="C8" s="12"/>
    </row>
    <row r="9" spans="1:3">
      <c r="B9" s="13" t="s">
        <v>44</v>
      </c>
      <c r="C9" s="14">
        <f>'OR-02'!D17</f>
        <v>0</v>
      </c>
    </row>
    <row r="10" spans="1:3">
      <c r="B10" s="10" t="s">
        <v>45</v>
      </c>
      <c r="C10" s="12"/>
    </row>
    <row r="11" spans="1:3">
      <c r="B11" s="13" t="s">
        <v>44</v>
      </c>
      <c r="C11" s="14">
        <f>0</f>
        <v>0</v>
      </c>
    </row>
    <row r="12" spans="1:3">
      <c r="B12" s="10" t="s">
        <v>46</v>
      </c>
      <c r="C12" s="15">
        <f>C9</f>
        <v>0</v>
      </c>
    </row>
    <row r="13" spans="1:3">
      <c r="B13" s="10" t="s">
        <v>47</v>
      </c>
      <c r="C13" s="12"/>
    </row>
    <row r="14" spans="1:3">
      <c r="B14" s="13" t="s">
        <v>48</v>
      </c>
      <c r="C14" s="11" t="s">
        <v>49</v>
      </c>
    </row>
    <row r="15" spans="1:3">
      <c r="B15" s="10" t="s">
        <v>50</v>
      </c>
      <c r="C15" s="12"/>
    </row>
    <row r="16" spans="1:3">
      <c r="B16" s="13" t="s">
        <v>51</v>
      </c>
      <c r="C16" s="15">
        <f>ROUND(SUM(C12*12.5),0)</f>
        <v>0</v>
      </c>
    </row>
    <row r="17" spans="2:3">
      <c r="B17" s="13" t="s">
        <v>52</v>
      </c>
      <c r="C17" s="15">
        <f>ROUND(SUM(C11*12.5),0)</f>
        <v>0</v>
      </c>
    </row>
  </sheetData>
  <sheetProtection password="EDAE" sheet="1" objects="1" scenarios="1" formatCells="0" formatColumns="0" formatRows="0"/>
  <hyperlinks>
    <hyperlink ref="C9" location="'OR-02'!B7" display="'OR-02'!B7"/>
    <hyperlink ref="C11" location="'ORi-01'!B7" display="'ORi-01'!B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5"/>
  <cols>
    <col min="1" max="1" width="11.85546875" bestFit="1" customWidth="1"/>
    <col min="2" max="2" width="51.85546875" customWidth="1"/>
    <col min="3" max="3" width="12.140625" customWidth="1"/>
    <col min="4" max="4" width="23.42578125" customWidth="1"/>
    <col min="5" max="5" width="12.140625" customWidth="1"/>
    <col min="6" max="6" width="23.42578125" customWidth="1"/>
    <col min="7" max="7" width="12.140625" customWidth="1"/>
    <col min="8" max="8" width="23.42578125" customWidth="1"/>
  </cols>
  <sheetData>
    <row r="1" spans="1:8">
      <c r="A1" t="s">
        <v>18</v>
      </c>
      <c r="B1" t="s">
        <v>19</v>
      </c>
    </row>
    <row r="2" spans="1:8">
      <c r="A2" t="s">
        <v>20</v>
      </c>
      <c r="B2" t="s">
        <v>21</v>
      </c>
    </row>
    <row r="3" spans="1:8">
      <c r="A3" t="s">
        <v>37</v>
      </c>
      <c r="B3" t="s">
        <v>53</v>
      </c>
    </row>
    <row r="4" spans="1:8">
      <c r="A4" t="s">
        <v>39</v>
      </c>
      <c r="B4" t="s">
        <v>54</v>
      </c>
    </row>
    <row r="5" spans="1:8">
      <c r="A5" t="s">
        <v>3</v>
      </c>
      <c r="B5" t="s">
        <v>3</v>
      </c>
    </row>
    <row r="6" spans="1:8">
      <c r="A6" s="16" t="s">
        <v>55</v>
      </c>
    </row>
    <row r="7" spans="1:8">
      <c r="B7" s="10" t="s">
        <v>3</v>
      </c>
      <c r="C7" s="22" t="s">
        <v>56</v>
      </c>
      <c r="D7" s="22" t="s">
        <v>3</v>
      </c>
      <c r="E7" s="22" t="s">
        <v>57</v>
      </c>
      <c r="F7" s="22" t="s">
        <v>3</v>
      </c>
      <c r="G7" s="22" t="s">
        <v>58</v>
      </c>
      <c r="H7" s="22" t="s">
        <v>3</v>
      </c>
    </row>
    <row r="8" spans="1:8">
      <c r="B8" s="10" t="s">
        <v>59</v>
      </c>
      <c r="C8" s="17" t="s">
        <v>60</v>
      </c>
      <c r="D8" s="14">
        <f>'OR-03'!C21</f>
        <v>0</v>
      </c>
      <c r="E8" s="17" t="s">
        <v>61</v>
      </c>
      <c r="F8" s="14">
        <f>'OR-03'!G21</f>
        <v>0</v>
      </c>
      <c r="G8" s="17" t="s">
        <v>62</v>
      </c>
      <c r="H8" s="14">
        <f>'OR-03'!K21</f>
        <v>0</v>
      </c>
    </row>
    <row r="9" spans="1:8">
      <c r="B9" s="18" t="s">
        <v>3</v>
      </c>
      <c r="C9" s="17" t="s">
        <v>63</v>
      </c>
      <c r="D9" s="14">
        <f>'OR-03'!D21</f>
        <v>0</v>
      </c>
      <c r="E9" s="17" t="s">
        <v>64</v>
      </c>
      <c r="F9" s="14">
        <f>'OR-03'!H21</f>
        <v>0</v>
      </c>
      <c r="G9" s="17" t="s">
        <v>65</v>
      </c>
      <c r="H9" s="14">
        <f>'OR-03'!L21</f>
        <v>0</v>
      </c>
    </row>
    <row r="10" spans="1:8">
      <c r="B10" s="18" t="s">
        <v>3</v>
      </c>
      <c r="C10" s="17" t="s">
        <v>66</v>
      </c>
      <c r="D10" s="14">
        <f>'OR-03'!E21</f>
        <v>0</v>
      </c>
      <c r="E10" s="17" t="s">
        <v>67</v>
      </c>
      <c r="F10" s="14">
        <f>'OR-03'!I21</f>
        <v>0</v>
      </c>
      <c r="G10" s="17" t="s">
        <v>68</v>
      </c>
      <c r="H10" s="14">
        <f>'OR-03'!M21</f>
        <v>0</v>
      </c>
    </row>
    <row r="11" spans="1:8">
      <c r="B11" s="18" t="s">
        <v>3</v>
      </c>
      <c r="C11" s="17" t="s">
        <v>69</v>
      </c>
      <c r="D11" s="14">
        <f>'OR-03'!F21</f>
        <v>0</v>
      </c>
      <c r="E11" s="17" t="s">
        <v>70</v>
      </c>
      <c r="F11" s="14">
        <f>'OR-03'!J21</f>
        <v>0</v>
      </c>
      <c r="G11" s="17" t="s">
        <v>71</v>
      </c>
      <c r="H11" s="14">
        <f>'OR-03'!N21</f>
        <v>0</v>
      </c>
    </row>
    <row r="12" spans="1:8">
      <c r="B12" s="10" t="s">
        <v>72</v>
      </c>
      <c r="C12" s="12"/>
      <c r="D12" s="15">
        <f>SUM(D8+D9+D10+D11)</f>
        <v>0</v>
      </c>
      <c r="E12" s="12"/>
      <c r="F12" s="15">
        <f>SUM(F8+F9+F10+F11)</f>
        <v>0</v>
      </c>
      <c r="G12" s="12"/>
      <c r="H12" s="15">
        <f>SUM(H8+H9+H10+H11)</f>
        <v>0</v>
      </c>
    </row>
    <row r="13" spans="1:8">
      <c r="B13" s="10" t="s">
        <v>73</v>
      </c>
      <c r="C13" s="12"/>
      <c r="D13" s="11" t="s">
        <v>74</v>
      </c>
      <c r="E13" s="12"/>
      <c r="F13" s="11" t="s">
        <v>74</v>
      </c>
      <c r="G13" s="12"/>
      <c r="H13" s="11" t="s">
        <v>74</v>
      </c>
    </row>
    <row r="14" spans="1:8">
      <c r="B14" s="10" t="s">
        <v>75</v>
      </c>
      <c r="C14" s="12"/>
      <c r="D14" s="15">
        <f>ROUND(IF(D12&lt;0,0,D12*0.15),0)</f>
        <v>0</v>
      </c>
      <c r="E14" s="12"/>
      <c r="F14" s="15">
        <f>ROUND(IF(F12&lt;0,0,F12*0.15),0)</f>
        <v>0</v>
      </c>
      <c r="G14" s="12"/>
      <c r="H14" s="19">
        <f>ROUND(IF(H12&lt;0,0,H12*0.15),0)</f>
        <v>0</v>
      </c>
    </row>
    <row r="15" spans="1:8">
      <c r="B15" s="10" t="s">
        <v>76</v>
      </c>
      <c r="C15" s="12"/>
      <c r="D15" s="15">
        <f>SUM(D14+0+F14+0+H14)</f>
        <v>0</v>
      </c>
      <c r="E15" s="12"/>
      <c r="F15" s="12"/>
      <c r="G15" s="12"/>
      <c r="H15" s="12"/>
    </row>
    <row r="16" spans="1:8">
      <c r="B16" s="10" t="s">
        <v>77</v>
      </c>
      <c r="C16" s="12"/>
      <c r="D16" s="15">
        <f>IF(D14&gt;0,1,0)+IF(F14&gt;0,1,0)+IF(H14&gt;0,1,0)</f>
        <v>0</v>
      </c>
      <c r="E16" s="12"/>
      <c r="F16" s="12"/>
      <c r="G16" s="12"/>
      <c r="H16" s="12"/>
    </row>
    <row r="17" spans="2:8">
      <c r="B17" s="10" t="s">
        <v>78</v>
      </c>
      <c r="C17" s="12"/>
      <c r="D17" s="15">
        <f>IF(D16=0,0,ROUND(D15/IF(D16=0,1,D16),0))</f>
        <v>0</v>
      </c>
      <c r="E17" s="12"/>
      <c r="F17" s="12"/>
      <c r="G17" s="12"/>
      <c r="H17" s="12"/>
    </row>
  </sheetData>
  <sheetProtection password="EDAE" sheet="1" objects="1" scenarios="1" formatCells="0" formatColumns="0" formatRows="0"/>
  <mergeCells count="3">
    <mergeCell ref="C7:D7"/>
    <mergeCell ref="E7:F7"/>
    <mergeCell ref="G7:H7"/>
  </mergeCells>
  <hyperlinks>
    <hyperlink ref="A6" location="'OR-01'!B7" display="BACK"/>
    <hyperlink ref="D8" location="'OR-03'!B7" display="'OR-03'!B7"/>
    <hyperlink ref="F8" location="'OR-03'!B7" display="'OR-03'!B7"/>
    <hyperlink ref="H8" location="'OR-03'!B7" display="'OR-03'!B7"/>
    <hyperlink ref="D9" location="'OR-03'!B7" display="'OR-03'!B7"/>
    <hyperlink ref="F9" location="'OR-03'!B7" display="'OR-03'!B7"/>
    <hyperlink ref="H9" location="'OR-03'!B7" display="'OR-03'!B7"/>
    <hyperlink ref="D10" location="'OR-03'!B7" display="'OR-03'!B7"/>
    <hyperlink ref="F10" location="'OR-03'!B7" display="'OR-03'!B7"/>
    <hyperlink ref="H10" location="'OR-03'!B7" display="'OR-03'!B7"/>
    <hyperlink ref="D11" location="'OR-03'!B7" display="'OR-03'!B7"/>
    <hyperlink ref="F11" location="'OR-03'!B7" display="'OR-03'!B7"/>
    <hyperlink ref="H11" location="'OR-03'!B7" display="'OR-03'!B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5"/>
  <cols>
    <col min="1" max="1" width="11.85546875" bestFit="1" customWidth="1"/>
    <col min="2" max="2" width="56.85546875" customWidth="1"/>
    <col min="3" max="14" width="23.42578125" customWidth="1"/>
  </cols>
  <sheetData>
    <row r="1" spans="1:14">
      <c r="A1" t="s">
        <v>18</v>
      </c>
      <c r="B1" t="s">
        <v>19</v>
      </c>
    </row>
    <row r="2" spans="1:14">
      <c r="A2" t="s">
        <v>20</v>
      </c>
      <c r="B2" t="s">
        <v>21</v>
      </c>
    </row>
    <row r="3" spans="1:14">
      <c r="A3" t="s">
        <v>37</v>
      </c>
      <c r="B3" t="s">
        <v>79</v>
      </c>
    </row>
    <row r="4" spans="1:14">
      <c r="A4" t="s">
        <v>39</v>
      </c>
      <c r="B4" t="s">
        <v>80</v>
      </c>
    </row>
    <row r="5" spans="1:14">
      <c r="A5" t="s">
        <v>3</v>
      </c>
      <c r="B5" t="s">
        <v>3</v>
      </c>
    </row>
    <row r="6" spans="1:14">
      <c r="A6" s="16" t="s">
        <v>55</v>
      </c>
    </row>
    <row r="7" spans="1:14">
      <c r="B7" s="10" t="s">
        <v>81</v>
      </c>
      <c r="C7" s="22" t="s">
        <v>56</v>
      </c>
      <c r="D7" s="22" t="s">
        <v>3</v>
      </c>
      <c r="E7" s="22" t="s">
        <v>3</v>
      </c>
      <c r="F7" s="22" t="s">
        <v>3</v>
      </c>
      <c r="G7" s="22" t="s">
        <v>57</v>
      </c>
      <c r="H7" s="22" t="s">
        <v>3</v>
      </c>
      <c r="I7" s="22" t="s">
        <v>3</v>
      </c>
      <c r="J7" s="22" t="s">
        <v>3</v>
      </c>
      <c r="K7" s="22" t="s">
        <v>58</v>
      </c>
      <c r="L7" s="22" t="s">
        <v>3</v>
      </c>
      <c r="M7" s="22" t="s">
        <v>3</v>
      </c>
      <c r="N7" s="22" t="s">
        <v>3</v>
      </c>
    </row>
    <row r="8" spans="1:14">
      <c r="B8" s="10" t="s">
        <v>82</v>
      </c>
      <c r="C8" s="11" t="s">
        <v>83</v>
      </c>
      <c r="D8" s="11" t="s">
        <v>84</v>
      </c>
      <c r="E8" s="11" t="s">
        <v>85</v>
      </c>
      <c r="F8" s="11" t="s">
        <v>86</v>
      </c>
      <c r="G8" s="11" t="s">
        <v>87</v>
      </c>
      <c r="H8" s="11" t="s">
        <v>88</v>
      </c>
      <c r="I8" s="11" t="s">
        <v>1</v>
      </c>
      <c r="J8" s="11" t="s">
        <v>89</v>
      </c>
      <c r="K8" s="11" t="s">
        <v>90</v>
      </c>
      <c r="L8" s="11" t="s">
        <v>91</v>
      </c>
      <c r="M8" s="11" t="s">
        <v>92</v>
      </c>
      <c r="N8" s="11" t="s">
        <v>2</v>
      </c>
    </row>
    <row r="9" spans="1:14">
      <c r="B9" s="10" t="s">
        <v>93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>
      <c r="B10" s="13" t="s">
        <v>94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B11" s="10" t="s">
        <v>95</v>
      </c>
      <c r="C11" s="15">
        <f t="shared" ref="C11:N11" si="0">C9-C10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 t="shared" si="0"/>
        <v>0</v>
      </c>
    </row>
    <row r="12" spans="1:14">
      <c r="B12" s="13" t="s">
        <v>96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>
      <c r="B13" s="13" t="s">
        <v>97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>
      <c r="B14" s="10" t="s">
        <v>98</v>
      </c>
      <c r="C14" s="15">
        <f t="shared" ref="C14:N14" si="1">C12-C13</f>
        <v>0</v>
      </c>
      <c r="D14" s="15">
        <f t="shared" si="1"/>
        <v>0</v>
      </c>
      <c r="E14" s="15">
        <f t="shared" si="1"/>
        <v>0</v>
      </c>
      <c r="F14" s="15">
        <f t="shared" si="1"/>
        <v>0</v>
      </c>
      <c r="G14" s="15">
        <f t="shared" si="1"/>
        <v>0</v>
      </c>
      <c r="H14" s="15">
        <f t="shared" si="1"/>
        <v>0</v>
      </c>
      <c r="I14" s="15">
        <f t="shared" si="1"/>
        <v>0</v>
      </c>
      <c r="J14" s="15">
        <f t="shared" si="1"/>
        <v>0</v>
      </c>
      <c r="K14" s="15">
        <f t="shared" si="1"/>
        <v>0</v>
      </c>
      <c r="L14" s="15">
        <f t="shared" si="1"/>
        <v>0</v>
      </c>
      <c r="M14" s="15">
        <f t="shared" si="1"/>
        <v>0</v>
      </c>
      <c r="N14" s="15">
        <f t="shared" si="1"/>
        <v>0</v>
      </c>
    </row>
    <row r="15" spans="1:14">
      <c r="B15" s="10" t="s">
        <v>99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>
      <c r="B16" s="10" t="s">
        <v>100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14">
      <c r="B17" s="10" t="s">
        <v>101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ht="26.25">
      <c r="B18" s="10" t="s">
        <v>102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2:14">
      <c r="B19" s="10" t="s">
        <v>103</v>
      </c>
      <c r="C19" s="14">
        <f>'OR-04'!C9</f>
        <v>0</v>
      </c>
      <c r="D19" s="14">
        <f>'OR-04'!D9</f>
        <v>0</v>
      </c>
      <c r="E19" s="14">
        <f>'OR-04'!E9</f>
        <v>0</v>
      </c>
      <c r="F19" s="14">
        <f>'OR-04'!F9</f>
        <v>0</v>
      </c>
      <c r="G19" s="14">
        <f>'OR-04'!G9</f>
        <v>0</v>
      </c>
      <c r="H19" s="14">
        <f>'OR-04'!H9</f>
        <v>0</v>
      </c>
      <c r="I19" s="14">
        <f>'OR-04'!I9</f>
        <v>0</v>
      </c>
      <c r="J19" s="14">
        <f>'OR-04'!J9</f>
        <v>0</v>
      </c>
      <c r="K19" s="14">
        <f>'OR-04'!K9</f>
        <v>0</v>
      </c>
      <c r="L19" s="14">
        <f>'OR-04'!L9</f>
        <v>0</v>
      </c>
      <c r="M19" s="14">
        <f>'OR-04'!M9</f>
        <v>0</v>
      </c>
      <c r="N19" s="14">
        <f>'OR-04'!N9</f>
        <v>0</v>
      </c>
    </row>
    <row r="20" spans="2:14">
      <c r="B20" s="10" t="s">
        <v>104</v>
      </c>
      <c r="C20" s="15">
        <f t="shared" ref="C20:N20" si="2">C14+SUM(C15+C16+C17+C18+C19)</f>
        <v>0</v>
      </c>
      <c r="D20" s="15">
        <f t="shared" si="2"/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</row>
    <row r="21" spans="2:14">
      <c r="B21" s="10" t="s">
        <v>105</v>
      </c>
      <c r="C21" s="15">
        <f t="shared" ref="C21:N21" si="3">C11+C20</f>
        <v>0</v>
      </c>
      <c r="D21" s="15">
        <f t="shared" si="3"/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</row>
  </sheetData>
  <sheetProtection password="EDAE" sheet="1" objects="1" scenarios="1" formatCells="0" formatColumns="0" formatRows="0"/>
  <mergeCells count="3">
    <mergeCell ref="C7:F7"/>
    <mergeCell ref="G7:J7"/>
    <mergeCell ref="K7:N7"/>
  </mergeCells>
  <hyperlinks>
    <hyperlink ref="A6" location="'OR-01'!B7" display="BACK"/>
    <hyperlink ref="C19" location="'OR-04'!B7" display="'OR-04'!B7"/>
    <hyperlink ref="D19" location="'OR-04'!B7" display="'OR-04'!B7"/>
    <hyperlink ref="E19" location="'OR-04'!B7" display="'OR-04'!B7"/>
    <hyperlink ref="F19" location="'OR-04'!B7" display="'OR-04'!B7"/>
    <hyperlink ref="G19" location="'OR-04'!B7" display="'OR-04'!B7"/>
    <hyperlink ref="H19" location="'OR-04'!B7" display="'OR-04'!B7"/>
    <hyperlink ref="I19" location="'OR-04'!B7" display="'OR-04'!B7"/>
    <hyperlink ref="J19" location="'OR-04'!B7" display="'OR-04'!B7"/>
    <hyperlink ref="K19" location="'OR-04'!B7" display="'OR-04'!B7"/>
    <hyperlink ref="L19" location="'OR-04'!B7" display="'OR-04'!B7"/>
    <hyperlink ref="M19" location="'OR-04'!B7" display="'OR-04'!B7"/>
    <hyperlink ref="N19" location="'OR-04'!B7" display="'OR-04'!B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workbookViewId="0"/>
  </sheetViews>
  <sheetFormatPr defaultRowHeight="15"/>
  <cols>
    <col min="1" max="1" width="11.85546875" bestFit="1" customWidth="1"/>
    <col min="2" max="2" width="24" customWidth="1"/>
    <col min="3" max="14" width="23.42578125" customWidth="1"/>
  </cols>
  <sheetData>
    <row r="1" spans="1:14">
      <c r="A1" t="s">
        <v>18</v>
      </c>
      <c r="B1" t="s">
        <v>19</v>
      </c>
    </row>
    <row r="2" spans="1:14">
      <c r="A2" t="s">
        <v>20</v>
      </c>
      <c r="B2" t="s">
        <v>21</v>
      </c>
    </row>
    <row r="3" spans="1:14">
      <c r="A3" t="s">
        <v>37</v>
      </c>
      <c r="B3" t="s">
        <v>106</v>
      </c>
    </row>
    <row r="4" spans="1:14">
      <c r="A4" t="s">
        <v>39</v>
      </c>
      <c r="B4" t="s">
        <v>107</v>
      </c>
    </row>
    <row r="5" spans="1:14">
      <c r="A5" t="s">
        <v>3</v>
      </c>
      <c r="B5" t="s">
        <v>3</v>
      </c>
    </row>
    <row r="6" spans="1:14">
      <c r="A6" s="16" t="s">
        <v>55</v>
      </c>
    </row>
    <row r="7" spans="1:14">
      <c r="B7" s="10" t="s">
        <v>81</v>
      </c>
      <c r="C7" s="22" t="s">
        <v>56</v>
      </c>
      <c r="D7" s="22" t="s">
        <v>3</v>
      </c>
      <c r="E7" s="22" t="s">
        <v>3</v>
      </c>
      <c r="F7" s="22" t="s">
        <v>3</v>
      </c>
      <c r="G7" s="22" t="s">
        <v>57</v>
      </c>
      <c r="H7" s="22" t="s">
        <v>3</v>
      </c>
      <c r="I7" s="22" t="s">
        <v>3</v>
      </c>
      <c r="J7" s="22" t="s">
        <v>3</v>
      </c>
      <c r="K7" s="22" t="s">
        <v>58</v>
      </c>
      <c r="L7" s="22" t="s">
        <v>3</v>
      </c>
      <c r="M7" s="22" t="s">
        <v>3</v>
      </c>
      <c r="N7" s="22" t="s">
        <v>3</v>
      </c>
    </row>
    <row r="8" spans="1:14">
      <c r="B8" s="10" t="s">
        <v>82</v>
      </c>
      <c r="C8" s="11" t="s">
        <v>83</v>
      </c>
      <c r="D8" s="11" t="s">
        <v>84</v>
      </c>
      <c r="E8" s="11" t="s">
        <v>85</v>
      </c>
      <c r="F8" s="11" t="s">
        <v>86</v>
      </c>
      <c r="G8" s="11" t="s">
        <v>87</v>
      </c>
      <c r="H8" s="11" t="s">
        <v>88</v>
      </c>
      <c r="I8" s="11" t="s">
        <v>1</v>
      </c>
      <c r="J8" s="11" t="s">
        <v>89</v>
      </c>
      <c r="K8" s="11" t="s">
        <v>90</v>
      </c>
      <c r="L8" s="11" t="s">
        <v>91</v>
      </c>
      <c r="M8" s="11" t="s">
        <v>92</v>
      </c>
      <c r="N8" s="11" t="s">
        <v>2</v>
      </c>
    </row>
    <row r="9" spans="1:14">
      <c r="B9" s="10" t="s">
        <v>108</v>
      </c>
      <c r="C9" s="15">
        <f t="shared" ref="C9:N9" si="0">SUM(C10:C1048576)</f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</row>
    <row r="10" spans="1:14"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14"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2:14"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2:14"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2:14"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2:14"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2:14"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4"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2:14"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4"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4"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4"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4"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4"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2:14"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4"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2:14"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2:14"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2:14"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2:14"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2:14"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2:14"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2:14"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2:14"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2:14"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2:14"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2:14">
      <c r="B50" s="2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2:14"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2:14"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2:14"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2:14"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2:14"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2:14">
      <c r="B57" s="2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2:14"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2:14">
      <c r="B59" s="2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2:14"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2:14">
      <c r="B61" s="21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2:14">
      <c r="B62" s="2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2:14">
      <c r="B63" s="2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2:14">
      <c r="B64" s="2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2:14">
      <c r="B65" s="2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2:14">
      <c r="B66" s="2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2:14">
      <c r="B67" s="2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2:14">
      <c r="B68" s="2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2:14">
      <c r="B69" s="21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2:14">
      <c r="B70" s="2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2:14">
      <c r="B71" s="21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2:14">
      <c r="B72" s="2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2:14">
      <c r="B73" s="2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2:14">
      <c r="B74" s="2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2:14">
      <c r="B75" s="21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2:14"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2:14">
      <c r="B77" s="2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2:14">
      <c r="B78" s="2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2:14">
      <c r="B79" s="2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2:14">
      <c r="B80" s="2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2:14">
      <c r="B81" s="2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2:14">
      <c r="B82" s="2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2:14"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2:14"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2:14">
      <c r="B85" s="21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2:14"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2:14">
      <c r="B87" s="2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2:14"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2:14">
      <c r="B89" s="2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2:14">
      <c r="B90" s="2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2:14"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2:14"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2:14"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2:14">
      <c r="B94" s="21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2:14">
      <c r="B95" s="2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2:14"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2:14">
      <c r="B97" s="21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2:14">
      <c r="B98" s="21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2:14"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2:14">
      <c r="B100" s="21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2:14">
      <c r="B101" s="2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2:14">
      <c r="B102" s="2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2:14"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2:14">
      <c r="B104" s="2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2:14">
      <c r="B105" s="21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2:14">
      <c r="B106" s="21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2:14"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2:14">
      <c r="B108" s="2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2:14">
      <c r="B109" s="2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2:14">
      <c r="B110" s="2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2:14">
      <c r="B111" s="21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2:14">
      <c r="B112" s="21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2:14">
      <c r="B113" s="21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2:14">
      <c r="B114" s="21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2:14">
      <c r="B115" s="21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2:14">
      <c r="B116" s="21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2:14">
      <c r="B117" s="21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2:14">
      <c r="B118" s="21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2:14">
      <c r="B119" s="21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2:14">
      <c r="B120" s="21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2:14">
      <c r="B121" s="21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2:14">
      <c r="B122" s="21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2:14">
      <c r="B123" s="21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2:14">
      <c r="B124" s="21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2:14">
      <c r="B125" s="21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2:14">
      <c r="B126" s="2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2:14">
      <c r="B127" s="2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2:14">
      <c r="B128" s="2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2:14">
      <c r="B129" s="2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2:14">
      <c r="B130" s="2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2:14">
      <c r="B131" s="21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2:14">
      <c r="B132" s="21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2:14">
      <c r="B133" s="21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2:14">
      <c r="B134" s="21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2:14">
      <c r="B135" s="21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2:14">
      <c r="B136" s="21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2:14">
      <c r="B137" s="21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2:14">
      <c r="B138" s="21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2:14">
      <c r="B139" s="21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2:14">
      <c r="B140" s="21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2:14">
      <c r="B141" s="21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2:14">
      <c r="B142" s="21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2:14">
      <c r="B143" s="21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2:14">
      <c r="B144" s="2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2:14">
      <c r="B145" s="2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2:14">
      <c r="B146" s="2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2:14">
      <c r="B147" s="2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2:14">
      <c r="B148" s="2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2:14">
      <c r="B149" s="21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2:14">
      <c r="B150" s="21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2:14">
      <c r="B151" s="21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2:14">
      <c r="B152" s="21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2:14">
      <c r="B153" s="21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2:14">
      <c r="B154" s="21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2:14">
      <c r="B155" s="21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2:14">
      <c r="B156" s="21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2:14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2:14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2:14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2:14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2:14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2:14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2:14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2:14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2:14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2:14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2:14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2:14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2:14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2:14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2:14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2:14">
      <c r="B172" s="21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2:14">
      <c r="B173" s="21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2:14">
      <c r="B174" s="21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2:14">
      <c r="B175" s="21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2:14">
      <c r="B176" s="21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2:14">
      <c r="B177" s="21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2:14">
      <c r="B178" s="21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2:14">
      <c r="B179" s="21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2:14">
      <c r="B180" s="21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2:14">
      <c r="B181" s="2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2:14">
      <c r="B182" s="2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2:14">
      <c r="B183" s="2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2:14">
      <c r="B184" s="2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2:14">
      <c r="B185" s="21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2:14">
      <c r="B186" s="21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2:14">
      <c r="B187" s="21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2:14">
      <c r="B188" s="21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2:14">
      <c r="B189" s="21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2:14">
      <c r="B190" s="21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2:14">
      <c r="B191" s="21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2:14">
      <c r="B192" s="21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2:14">
      <c r="B193" s="21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2:14">
      <c r="B194" s="21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2:14">
      <c r="B195" s="21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2:14">
      <c r="B196" s="21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2:14">
      <c r="B197" s="21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2:14">
      <c r="B198" s="21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2:14">
      <c r="B199" s="2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2:14">
      <c r="B200" s="2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2:14">
      <c r="B201" s="2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2:14">
      <c r="B202" s="2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2:14">
      <c r="B203" s="2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2:14">
      <c r="B204" s="2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2:14">
      <c r="B205" s="21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2:14">
      <c r="B206" s="21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2:14">
      <c r="B207" s="21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2:14">
      <c r="B208" s="21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2:14">
      <c r="B209" s="21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2:14">
      <c r="B210" s="21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2:14">
      <c r="B211" s="21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2:14">
      <c r="B212" s="21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2:14">
      <c r="B213" s="21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2:14">
      <c r="B214" s="21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2:14">
      <c r="B215" s="21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2:14">
      <c r="B216" s="21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2:14">
      <c r="B217" s="2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2:14">
      <c r="B218" s="2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2:14">
      <c r="B219" s="2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2:14">
      <c r="B220" s="2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2:14">
      <c r="B221" s="2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2:14">
      <c r="B222" s="21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2:14">
      <c r="B223" s="21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2:14">
      <c r="B224" s="21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2:14">
      <c r="B225" s="21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2:14">
      <c r="B226" s="21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2:14">
      <c r="B227" s="21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2:14">
      <c r="B228" s="21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2:14">
      <c r="B229" s="21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2:14">
      <c r="B230" s="21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2:14">
      <c r="B231" s="21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2:14">
      <c r="B232" s="21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2:14">
      <c r="B233" s="21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2:14">
      <c r="B234" s="21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2:14">
      <c r="B235" s="2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2:14">
      <c r="B236" s="2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2:14">
      <c r="B237" s="2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2:14">
      <c r="B238" s="2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2:14">
      <c r="B239" s="2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2:14">
      <c r="B240" s="21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2:14">
      <c r="B241" s="21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2:14">
      <c r="B242" s="21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2:14">
      <c r="B243" s="21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2:14">
      <c r="B244" s="21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2:14">
      <c r="B245" s="21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2:14">
      <c r="B246" s="21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2:14">
      <c r="B247" s="21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2:14">
      <c r="B248" s="21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2:14">
      <c r="B249" s="21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2:14">
      <c r="B250" s="21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2:14">
      <c r="B251" s="21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2:14">
      <c r="B252" s="21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2:14">
      <c r="B253" s="2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2:14">
      <c r="B254" s="2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2:14">
      <c r="B255" s="2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2:14">
      <c r="B256" s="2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2:14">
      <c r="B257" s="2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2:14">
      <c r="B258" s="2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2:14">
      <c r="B259" s="2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2:14">
      <c r="B260" s="21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2:14">
      <c r="B261" s="21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2:14">
      <c r="B262" s="21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2:14">
      <c r="B263" s="21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</row>
    <row r="264" spans="2:14">
      <c r="B264" s="21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2:14">
      <c r="B265" s="21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2:14">
      <c r="B266" s="21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2:14">
      <c r="B267" s="21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2:14">
      <c r="B268" s="21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2:14">
      <c r="B269" s="21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2:14">
      <c r="B270" s="21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2:14">
      <c r="B271" s="21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2:14">
      <c r="B272" s="21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2:14">
      <c r="B273" s="2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2:14">
      <c r="B274" s="21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2:14">
      <c r="B275" s="2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2:14">
      <c r="B276" s="21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2:14">
      <c r="B277" s="21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2:14">
      <c r="B278" s="21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2:14">
      <c r="B279" s="2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2:14">
      <c r="B280" s="21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2:14">
      <c r="B281" s="21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2:14">
      <c r="B282" s="21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2:14">
      <c r="B283" s="21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2:14">
      <c r="B284" s="21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2:14">
      <c r="B285" s="21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2:14">
      <c r="B286" s="21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2:14">
      <c r="B287" s="21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2:14">
      <c r="B288" s="21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2:14">
      <c r="B289" s="21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2:14">
      <c r="B290" s="21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2:14">
      <c r="B291" s="2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2:14">
      <c r="B292" s="21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2:14">
      <c r="B293" s="21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2:14">
      <c r="B294" s="21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2:14">
      <c r="B295" s="21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2:14">
      <c r="B296" s="21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2:14">
      <c r="B297" s="21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2:14">
      <c r="B298" s="21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2:14">
      <c r="B299" s="21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2:14">
      <c r="B300" s="21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2:14">
      <c r="B301" s="21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2:14">
      <c r="B302" s="21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2:14">
      <c r="B303" s="21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2:14">
      <c r="B304" s="21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2:14">
      <c r="B305" s="21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2:14">
      <c r="B306" s="21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2:14">
      <c r="B307" s="21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2:14">
      <c r="B308" s="2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2:14">
      <c r="B309" s="21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2:14">
      <c r="B310" s="2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2:14">
      <c r="B311" s="21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2:14">
      <c r="B312" s="21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2:14">
      <c r="B313" s="21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2:14">
      <c r="B314" s="21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2:14">
      <c r="B315" s="21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2:14">
      <c r="B316" s="21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</row>
    <row r="317" spans="2:14">
      <c r="B317" s="21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2:14">
      <c r="B318" s="21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2:14">
      <c r="B319" s="21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2:14">
      <c r="B320" s="21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2:14">
      <c r="B321" s="21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</row>
    <row r="322" spans="2:14">
      <c r="B322" s="21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2:14">
      <c r="B323" s="21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2:14">
      <c r="B324" s="21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2:14">
      <c r="B325" s="2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2:14">
      <c r="B326" s="2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</row>
    <row r="327" spans="2:14">
      <c r="B327" s="2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</row>
    <row r="328" spans="2:14">
      <c r="B328" s="2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2:14">
      <c r="B329" s="2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</row>
    <row r="330" spans="2:14">
      <c r="B330" s="2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</row>
    <row r="331" spans="2:14">
      <c r="B331" s="2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</row>
    <row r="332" spans="2:14">
      <c r="B332" s="2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2:14">
      <c r="B333" s="21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2:14">
      <c r="B334" s="2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</row>
    <row r="335" spans="2:14">
      <c r="B335" s="21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</row>
    <row r="336" spans="2:14">
      <c r="B336" s="21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</row>
    <row r="337" spans="2:14">
      <c r="B337" s="21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2:14">
      <c r="B338" s="21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2:14">
      <c r="B339" s="21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</row>
    <row r="340" spans="2:14">
      <c r="B340" s="21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</row>
    <row r="341" spans="2:14">
      <c r="B341" s="21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2:14">
      <c r="B342" s="21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2:14">
      <c r="B343" s="21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2:14">
      <c r="B344" s="21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</row>
    <row r="345" spans="2:14">
      <c r="B345" s="21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</row>
    <row r="346" spans="2:14">
      <c r="B346" s="2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</row>
    <row r="347" spans="2:14">
      <c r="B347" s="2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2:14">
      <c r="B348" s="2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2:14">
      <c r="B349" s="21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2:14">
      <c r="B350" s="21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</row>
    <row r="351" spans="2:14">
      <c r="B351" s="21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</row>
    <row r="352" spans="2:14">
      <c r="B352" s="21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2:14">
      <c r="B353" s="21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2:14">
      <c r="B354" s="21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2:14">
      <c r="B355" s="21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2:14">
      <c r="B356" s="21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</row>
    <row r="357" spans="2:14">
      <c r="B357" s="21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</row>
    <row r="358" spans="2:14">
      <c r="B358" s="21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2:14">
      <c r="B359" s="21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2:14">
      <c r="B360" s="21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2:14">
      <c r="B361" s="21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</row>
    <row r="362" spans="2:14">
      <c r="B362" s="2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</row>
    <row r="363" spans="2:14">
      <c r="B363" s="21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2:14">
      <c r="B364" s="21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</row>
    <row r="365" spans="2:14">
      <c r="B365" s="21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</row>
    <row r="366" spans="2:14">
      <c r="B366" s="21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</row>
    <row r="367" spans="2:14">
      <c r="B367" s="21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</row>
    <row r="368" spans="2:14">
      <c r="B368" s="21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</row>
    <row r="369" spans="2:14">
      <c r="B369" s="21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</row>
    <row r="370" spans="2:14">
      <c r="B370" s="21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</row>
    <row r="371" spans="2:14">
      <c r="B371" s="21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</row>
    <row r="372" spans="2:14">
      <c r="B372" s="21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</row>
    <row r="373" spans="2:14">
      <c r="B373" s="21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</row>
    <row r="374" spans="2:14">
      <c r="B374" s="21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</row>
    <row r="375" spans="2:14">
      <c r="B375" s="21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</row>
    <row r="376" spans="2:14">
      <c r="B376" s="21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</row>
    <row r="377" spans="2:14">
      <c r="B377" s="21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</row>
    <row r="378" spans="2:14">
      <c r="B378" s="21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</row>
    <row r="379" spans="2:14">
      <c r="B379" s="21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</row>
    <row r="380" spans="2:14">
      <c r="B380" s="2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</row>
    <row r="381" spans="2:14">
      <c r="B381" s="21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</row>
    <row r="382" spans="2:14">
      <c r="B382" s="2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</row>
    <row r="383" spans="2:14">
      <c r="B383" s="2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</row>
    <row r="384" spans="2:14">
      <c r="B384" s="2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</row>
    <row r="385" spans="2:14">
      <c r="B385" s="2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2:14">
      <c r="B386" s="2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</row>
    <row r="387" spans="2:14">
      <c r="B387" s="2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</row>
    <row r="388" spans="2:14">
      <c r="B388" s="21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2:14">
      <c r="B389" s="2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</row>
    <row r="390" spans="2:14">
      <c r="B390" s="21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</row>
    <row r="391" spans="2:14">
      <c r="B391" s="21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</row>
    <row r="392" spans="2:14">
      <c r="B392" s="21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</row>
    <row r="393" spans="2:14">
      <c r="B393" s="21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2:14">
      <c r="B394" s="21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</row>
    <row r="395" spans="2:14">
      <c r="B395" s="21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</row>
    <row r="396" spans="2:14">
      <c r="B396" s="2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2:14">
      <c r="B397" s="21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2:14">
      <c r="B398" s="2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2:14">
      <c r="B399" s="2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</row>
    <row r="400" spans="2:14">
      <c r="B400" s="2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</row>
    <row r="401" spans="2:14">
      <c r="B401" s="2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</row>
    <row r="402" spans="2:14">
      <c r="B402" s="2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2:14">
      <c r="B403" s="2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2:14">
      <c r="B404" s="21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</row>
    <row r="405" spans="2:14">
      <c r="B405" s="21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</row>
    <row r="406" spans="2:14">
      <c r="B406" s="21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</row>
    <row r="407" spans="2:14">
      <c r="B407" s="21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</row>
    <row r="408" spans="2:14">
      <c r="B408" s="21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2:14">
      <c r="B409" s="21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</row>
    <row r="410" spans="2:14">
      <c r="B410" s="21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</row>
    <row r="411" spans="2:14">
      <c r="B411" s="21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</row>
    <row r="412" spans="2:14">
      <c r="B412" s="21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</row>
    <row r="413" spans="2:14">
      <c r="B413" s="21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2:14">
      <c r="B414" s="21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</row>
    <row r="415" spans="2:14">
      <c r="B415" s="21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</row>
    <row r="416" spans="2:14">
      <c r="B416" s="21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</row>
    <row r="417" spans="2:14">
      <c r="B417" s="21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</row>
    <row r="418" spans="2:14">
      <c r="B418" s="21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</row>
    <row r="419" spans="2:14">
      <c r="B419" s="2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</row>
    <row r="420" spans="2:14">
      <c r="B420" s="2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</row>
    <row r="421" spans="2:14">
      <c r="B421" s="21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</row>
    <row r="422" spans="2:14">
      <c r="B422" s="2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</row>
    <row r="423" spans="2:14">
      <c r="B423" s="2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</row>
    <row r="424" spans="2:14">
      <c r="B424" s="2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</row>
    <row r="425" spans="2:14">
      <c r="B425" s="21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</row>
    <row r="426" spans="2:14">
      <c r="B426" s="21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</row>
    <row r="427" spans="2:14">
      <c r="B427" s="21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</row>
    <row r="428" spans="2:14">
      <c r="B428" s="21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</row>
    <row r="429" spans="2:14">
      <c r="B429" s="21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</row>
    <row r="430" spans="2:14">
      <c r="B430" s="21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</row>
    <row r="431" spans="2:14">
      <c r="B431" s="21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</row>
    <row r="432" spans="2:14">
      <c r="B432" s="21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</row>
    <row r="433" spans="2:14">
      <c r="B433" s="21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</row>
    <row r="434" spans="2:14">
      <c r="B434" s="21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</row>
    <row r="435" spans="2:14">
      <c r="B435" s="21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</row>
    <row r="436" spans="2:14">
      <c r="B436" s="21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</row>
    <row r="437" spans="2:14">
      <c r="B437" s="2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</row>
    <row r="438" spans="2:14">
      <c r="B438" s="21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</row>
    <row r="439" spans="2:14">
      <c r="B439" s="21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</row>
    <row r="440" spans="2:14">
      <c r="B440" s="21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</row>
    <row r="441" spans="2:14">
      <c r="B441" s="21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</row>
    <row r="442" spans="2:14">
      <c r="B442" s="21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</row>
    <row r="443" spans="2:14">
      <c r="B443" s="21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</row>
    <row r="444" spans="2:14">
      <c r="B444" s="21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</row>
    <row r="445" spans="2:14">
      <c r="B445" s="21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</row>
    <row r="446" spans="2:14">
      <c r="B446" s="21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</row>
    <row r="447" spans="2:14">
      <c r="B447" s="21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</row>
    <row r="448" spans="2:14">
      <c r="B448" s="21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</row>
    <row r="449" spans="2:14">
      <c r="B449" s="21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</row>
    <row r="450" spans="2:14">
      <c r="B450" s="21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</row>
    <row r="451" spans="2:14">
      <c r="B451" s="21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</row>
    <row r="452" spans="2:14">
      <c r="B452" s="2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</row>
    <row r="453" spans="2:14">
      <c r="B453" s="2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</row>
    <row r="454" spans="2:14">
      <c r="B454" s="2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</row>
    <row r="455" spans="2:14">
      <c r="B455" s="2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</row>
    <row r="456" spans="2:14">
      <c r="B456" s="2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</row>
    <row r="457" spans="2:14">
      <c r="B457" s="2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</row>
    <row r="458" spans="2:14">
      <c r="B458" s="2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</row>
    <row r="459" spans="2:14">
      <c r="B459" s="2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</row>
    <row r="460" spans="2:14">
      <c r="B460" s="21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</row>
    <row r="461" spans="2:14">
      <c r="B461" s="2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</row>
    <row r="462" spans="2:14">
      <c r="B462" s="2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</row>
    <row r="463" spans="2:14">
      <c r="B463" s="2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</row>
    <row r="464" spans="2:14">
      <c r="B464" s="21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</row>
    <row r="465" spans="2:14">
      <c r="B465" s="21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</row>
    <row r="466" spans="2:14">
      <c r="B466" s="21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</row>
    <row r="467" spans="2:14">
      <c r="B467" s="21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</row>
    <row r="468" spans="2:14">
      <c r="B468" s="21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</row>
    <row r="469" spans="2:14">
      <c r="B469" s="21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</row>
    <row r="470" spans="2:14">
      <c r="B470" s="21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</row>
    <row r="471" spans="2:14">
      <c r="B471" s="2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</row>
    <row r="472" spans="2:14">
      <c r="B472" s="2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</row>
    <row r="473" spans="2:14">
      <c r="B473" s="2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</row>
    <row r="474" spans="2:14">
      <c r="B474" s="2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</row>
    <row r="475" spans="2:14">
      <c r="B475" s="2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</row>
    <row r="476" spans="2:14">
      <c r="B476" s="2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</row>
    <row r="477" spans="2:14">
      <c r="B477" s="2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</row>
    <row r="478" spans="2:14">
      <c r="B478" s="21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</row>
    <row r="479" spans="2:14">
      <c r="B479" s="2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</row>
    <row r="480" spans="2:14">
      <c r="B480" s="2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</row>
    <row r="481" spans="2:14">
      <c r="B481" s="2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</row>
    <row r="482" spans="2:14">
      <c r="B482" s="21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</row>
    <row r="483" spans="2:14">
      <c r="B483" s="21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</row>
    <row r="484" spans="2:14">
      <c r="B484" s="21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</row>
    <row r="485" spans="2:14">
      <c r="B485" s="21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</row>
    <row r="486" spans="2:14">
      <c r="B486" s="21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</row>
    <row r="487" spans="2:14">
      <c r="B487" s="21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</row>
    <row r="488" spans="2:14">
      <c r="B488" s="21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</row>
    <row r="489" spans="2:14">
      <c r="B489" s="21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</row>
    <row r="490" spans="2:14">
      <c r="B490" s="2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</row>
    <row r="491" spans="2:14">
      <c r="B491" s="2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</row>
    <row r="492" spans="2:14">
      <c r="B492" s="2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</row>
    <row r="493" spans="2:14">
      <c r="B493" s="2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</row>
    <row r="494" spans="2:14">
      <c r="B494" s="2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</row>
    <row r="495" spans="2:14">
      <c r="B495" s="2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</row>
    <row r="496" spans="2:14">
      <c r="B496" s="21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</row>
    <row r="497" spans="2:14">
      <c r="B497" s="21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</row>
    <row r="498" spans="2:14">
      <c r="B498" s="21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</row>
    <row r="499" spans="2:14">
      <c r="B499" s="21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</row>
    <row r="500" spans="2:14">
      <c r="B500" s="21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</row>
    <row r="501" spans="2:14">
      <c r="B501" s="21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</row>
    <row r="502" spans="2:14">
      <c r="B502" s="21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</row>
    <row r="503" spans="2:14">
      <c r="B503" s="21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</row>
    <row r="504" spans="2:14">
      <c r="B504" s="21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</row>
    <row r="505" spans="2:14">
      <c r="B505" s="21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</row>
    <row r="506" spans="2:14">
      <c r="B506" s="21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</row>
    <row r="507" spans="2:14">
      <c r="B507" s="21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</row>
    <row r="508" spans="2:14">
      <c r="B508" s="21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</row>
    <row r="509" spans="2:14">
      <c r="B509" s="2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</row>
    <row r="510" spans="2:14">
      <c r="B510" s="2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</row>
    <row r="511" spans="2:14">
      <c r="B511" s="2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</row>
    <row r="512" spans="2:14">
      <c r="B512" s="21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</row>
    <row r="513" spans="2:14">
      <c r="B513" s="21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</row>
    <row r="514" spans="2:14">
      <c r="B514" s="21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</row>
    <row r="515" spans="2:14">
      <c r="B515" s="21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</row>
    <row r="516" spans="2:14">
      <c r="B516" s="21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</row>
    <row r="517" spans="2:14">
      <c r="B517" s="21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</row>
    <row r="518" spans="2:14">
      <c r="B518" s="21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</row>
    <row r="519" spans="2:14">
      <c r="B519" s="21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</row>
    <row r="520" spans="2:14">
      <c r="B520" s="21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</row>
    <row r="521" spans="2:14">
      <c r="B521" s="21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</row>
    <row r="522" spans="2:14">
      <c r="B522" s="21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</row>
    <row r="523" spans="2:14">
      <c r="B523" s="21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</row>
    <row r="524" spans="2:14">
      <c r="B524" s="21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</row>
    <row r="525" spans="2:14">
      <c r="B525" s="21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</row>
    <row r="526" spans="2:14">
      <c r="B526" s="21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</row>
    <row r="527" spans="2:14">
      <c r="B527" s="21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</row>
    <row r="528" spans="2:14">
      <c r="B528" s="2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</row>
    <row r="529" spans="2:14">
      <c r="B529" s="21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</row>
    <row r="530" spans="2:14">
      <c r="B530" s="21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</row>
    <row r="531" spans="2:14">
      <c r="B531" s="21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</row>
    <row r="532" spans="2:14">
      <c r="B532" s="21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</row>
    <row r="533" spans="2:14">
      <c r="B533" s="21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</row>
    <row r="534" spans="2:14">
      <c r="B534" s="21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</row>
    <row r="535" spans="2:14">
      <c r="B535" s="21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</row>
    <row r="536" spans="2:14">
      <c r="B536" s="21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</row>
    <row r="537" spans="2:14">
      <c r="B537" s="21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</row>
    <row r="538" spans="2:14">
      <c r="B538" s="21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</row>
    <row r="539" spans="2:14">
      <c r="B539" s="21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</row>
    <row r="540" spans="2:14">
      <c r="B540" s="21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</row>
    <row r="541" spans="2:14">
      <c r="B541" s="21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</row>
    <row r="542" spans="2:14">
      <c r="B542" s="2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</row>
    <row r="543" spans="2:14">
      <c r="B543" s="21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</row>
    <row r="544" spans="2:14">
      <c r="B544" s="2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</row>
    <row r="545" spans="2:14">
      <c r="B545" s="2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</row>
    <row r="546" spans="2:14">
      <c r="B546" s="2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</row>
    <row r="547" spans="2:14">
      <c r="B547" s="2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</row>
    <row r="548" spans="2:14">
      <c r="B548" s="2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</row>
    <row r="549" spans="2:14">
      <c r="B549" s="2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</row>
    <row r="550" spans="2:14">
      <c r="B550" s="2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</row>
    <row r="551" spans="2:14">
      <c r="B551" s="2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</row>
    <row r="552" spans="2:14">
      <c r="B552" s="2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</row>
    <row r="553" spans="2:14">
      <c r="B553" s="21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</row>
    <row r="554" spans="2:14">
      <c r="B554" s="2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</row>
    <row r="555" spans="2:14">
      <c r="B555" s="2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</row>
    <row r="556" spans="2:14">
      <c r="B556" s="21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</row>
    <row r="557" spans="2:14">
      <c r="B557" s="21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</row>
    <row r="558" spans="2:14">
      <c r="B558" s="21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</row>
    <row r="559" spans="2:14">
      <c r="B559" s="21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</row>
    <row r="560" spans="2:14">
      <c r="B560" s="21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</row>
    <row r="561" spans="2:14">
      <c r="B561" s="21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</row>
    <row r="562" spans="2:14">
      <c r="B562" s="21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</row>
    <row r="563" spans="2:14">
      <c r="B563" s="2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</row>
    <row r="564" spans="2:14">
      <c r="B564" s="2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</row>
    <row r="565" spans="2:14">
      <c r="B565" s="2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</row>
    <row r="566" spans="2:14">
      <c r="B566" s="2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</row>
    <row r="567" spans="2:14">
      <c r="B567" s="2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</row>
    <row r="568" spans="2:14">
      <c r="B568" s="2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</row>
    <row r="569" spans="2:14">
      <c r="B569" s="2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</row>
    <row r="570" spans="2:14">
      <c r="B570" s="2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</row>
    <row r="571" spans="2:14">
      <c r="B571" s="21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</row>
    <row r="572" spans="2:14">
      <c r="B572" s="2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</row>
    <row r="573" spans="2:14">
      <c r="B573" s="2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</row>
    <row r="574" spans="2:14">
      <c r="B574" s="21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</row>
    <row r="575" spans="2:14">
      <c r="B575" s="21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</row>
    <row r="576" spans="2:14">
      <c r="B576" s="21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</row>
    <row r="577" spans="2:14">
      <c r="B577" s="21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</row>
    <row r="578" spans="2:14">
      <c r="B578" s="21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</row>
    <row r="579" spans="2:14">
      <c r="B579" s="21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</row>
    <row r="580" spans="2:14">
      <c r="B580" s="2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</row>
    <row r="581" spans="2:14">
      <c r="B581" s="2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</row>
    <row r="582" spans="2:14">
      <c r="B582" s="2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</row>
    <row r="583" spans="2:14">
      <c r="B583" s="21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</row>
    <row r="584" spans="2:14">
      <c r="B584" s="2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</row>
    <row r="585" spans="2:14">
      <c r="B585" s="21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</row>
    <row r="586" spans="2:14">
      <c r="B586" s="2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</row>
    <row r="587" spans="2:14">
      <c r="B587" s="2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</row>
    <row r="588" spans="2:14">
      <c r="B588" s="21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</row>
    <row r="589" spans="2:14">
      <c r="B589" s="21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</row>
    <row r="590" spans="2:14">
      <c r="B590" s="21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</row>
    <row r="591" spans="2:14">
      <c r="B591" s="21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</row>
    <row r="592" spans="2:14">
      <c r="B592" s="21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</row>
    <row r="593" spans="2:14">
      <c r="B593" s="21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</row>
    <row r="594" spans="2:14">
      <c r="B594" s="21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</row>
    <row r="595" spans="2:14">
      <c r="B595" s="21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</row>
    <row r="596" spans="2:14">
      <c r="B596" s="21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</row>
    <row r="597" spans="2:14">
      <c r="B597" s="21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</row>
    <row r="598" spans="2:14">
      <c r="B598" s="2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</row>
    <row r="599" spans="2:14">
      <c r="B599" s="2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</row>
    <row r="600" spans="2:14">
      <c r="B600" s="2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</row>
    <row r="601" spans="2:14">
      <c r="B601" s="2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</row>
    <row r="602" spans="2:14">
      <c r="B602" s="2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</row>
    <row r="603" spans="2:14">
      <c r="B603" s="2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</row>
    <row r="604" spans="2:14">
      <c r="B604" s="2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</row>
    <row r="605" spans="2:14">
      <c r="B605" s="2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</row>
    <row r="606" spans="2:14">
      <c r="B606" s="21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</row>
    <row r="607" spans="2:14">
      <c r="B607" s="2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</row>
    <row r="608" spans="2:14">
      <c r="B608" s="21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</row>
    <row r="609" spans="2:14">
      <c r="B609" s="2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</row>
    <row r="610" spans="2:14">
      <c r="B610" s="2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</row>
    <row r="611" spans="2:14">
      <c r="B611" s="21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</row>
    <row r="612" spans="2:14">
      <c r="B612" s="21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</row>
    <row r="613" spans="2:14">
      <c r="B613" s="21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</row>
    <row r="614" spans="2:14">
      <c r="B614" s="21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</row>
    <row r="615" spans="2:14">
      <c r="B615" s="21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</row>
    <row r="616" spans="2:14">
      <c r="B616" s="21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</row>
    <row r="617" spans="2:14">
      <c r="B617" s="21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</row>
    <row r="618" spans="2:14">
      <c r="B618" s="21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</row>
    <row r="619" spans="2:14">
      <c r="B619" s="21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</row>
    <row r="620" spans="2:14">
      <c r="B620" s="2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</row>
    <row r="621" spans="2:14">
      <c r="B621" s="2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</row>
    <row r="622" spans="2:14">
      <c r="B622" s="21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</row>
    <row r="623" spans="2:14">
      <c r="B623" s="2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</row>
    <row r="624" spans="2:14">
      <c r="B624" s="2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</row>
    <row r="625" spans="2:14">
      <c r="B625" s="2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</row>
    <row r="626" spans="2:14">
      <c r="B626" s="21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</row>
    <row r="627" spans="2:14">
      <c r="B627" s="2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</row>
    <row r="628" spans="2:14">
      <c r="B628" s="2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</row>
    <row r="629" spans="2:14">
      <c r="B629" s="21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</row>
    <row r="630" spans="2:14">
      <c r="B630" s="21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</row>
    <row r="631" spans="2:14">
      <c r="B631" s="21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</row>
    <row r="632" spans="2:14">
      <c r="B632" s="21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</row>
    <row r="633" spans="2:14">
      <c r="B633" s="21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</row>
    <row r="634" spans="2:14">
      <c r="B634" s="21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</row>
    <row r="635" spans="2:14">
      <c r="B635" s="21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</row>
    <row r="636" spans="2:14">
      <c r="B636" s="2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</row>
    <row r="637" spans="2:14">
      <c r="B637" s="21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</row>
    <row r="638" spans="2:14">
      <c r="B638" s="21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</row>
    <row r="639" spans="2:14">
      <c r="B639" s="21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</row>
    <row r="640" spans="2:14">
      <c r="B640" s="21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</row>
    <row r="641" spans="2:14">
      <c r="B641" s="2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</row>
    <row r="642" spans="2:14">
      <c r="B642" s="2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</row>
    <row r="643" spans="2:14">
      <c r="B643" s="21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</row>
    <row r="644" spans="2:14">
      <c r="B644" s="21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</row>
    <row r="645" spans="2:14">
      <c r="B645" s="21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</row>
    <row r="646" spans="2:14">
      <c r="B646" s="21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</row>
    <row r="647" spans="2:14">
      <c r="B647" s="21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</row>
    <row r="648" spans="2:14">
      <c r="B648" s="21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</row>
    <row r="649" spans="2:14">
      <c r="B649" s="21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</row>
    <row r="650" spans="2:14">
      <c r="B650" s="21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</row>
    <row r="651" spans="2:14">
      <c r="B651" s="21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</row>
    <row r="652" spans="2:14">
      <c r="B652" s="2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</row>
    <row r="653" spans="2:14">
      <c r="B653" s="2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</row>
    <row r="654" spans="2:14">
      <c r="B654" s="2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</row>
    <row r="655" spans="2:14">
      <c r="B655" s="2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</row>
    <row r="656" spans="2:14">
      <c r="B656" s="2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</row>
    <row r="657" spans="2:14">
      <c r="B657" s="2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</row>
    <row r="658" spans="2:14">
      <c r="B658" s="2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</row>
    <row r="659" spans="2:14">
      <c r="B659" s="2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</row>
    <row r="660" spans="2:14">
      <c r="B660" s="2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</row>
    <row r="661" spans="2:14">
      <c r="B661" s="2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</row>
    <row r="662" spans="2:14">
      <c r="B662" s="21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</row>
    <row r="663" spans="2:14">
      <c r="B663" s="21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</row>
    <row r="664" spans="2:14">
      <c r="B664" s="2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</row>
    <row r="665" spans="2:14">
      <c r="B665" s="21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</row>
    <row r="666" spans="2:14">
      <c r="B666" s="21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</row>
    <row r="667" spans="2:14">
      <c r="B667" s="21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</row>
    <row r="668" spans="2:14">
      <c r="B668" s="21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</row>
    <row r="669" spans="2:14">
      <c r="B669" s="21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</row>
    <row r="670" spans="2:14">
      <c r="B670" s="21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</row>
    <row r="671" spans="2:14">
      <c r="B671" s="2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</row>
    <row r="672" spans="2:14">
      <c r="B672" s="21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</row>
    <row r="673" spans="2:14">
      <c r="B673" s="2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</row>
    <row r="674" spans="2:14">
      <c r="B674" s="2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</row>
    <row r="675" spans="2:14">
      <c r="B675" s="2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</row>
    <row r="676" spans="2:14">
      <c r="B676" s="2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</row>
    <row r="677" spans="2:14">
      <c r="B677" s="2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</row>
    <row r="678" spans="2:14">
      <c r="B678" s="2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</row>
    <row r="679" spans="2:14">
      <c r="B679" s="2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</row>
    <row r="680" spans="2:14">
      <c r="B680" s="21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</row>
    <row r="681" spans="2:14">
      <c r="B681" s="21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</row>
    <row r="682" spans="2:14">
      <c r="B682" s="2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</row>
    <row r="683" spans="2:14">
      <c r="B683" s="21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</row>
    <row r="684" spans="2:14">
      <c r="B684" s="21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</row>
    <row r="685" spans="2:14">
      <c r="B685" s="21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</row>
    <row r="686" spans="2:14">
      <c r="B686" s="21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</row>
    <row r="687" spans="2:14">
      <c r="B687" s="21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</row>
    <row r="688" spans="2:14">
      <c r="B688" s="21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</row>
    <row r="689" spans="2:14">
      <c r="B689" s="21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</row>
    <row r="690" spans="2:14">
      <c r="B690" s="21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</row>
    <row r="691" spans="2:14">
      <c r="B691" s="21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</row>
    <row r="692" spans="2:14">
      <c r="B692" s="2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</row>
    <row r="693" spans="2:14">
      <c r="B693" s="2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</row>
    <row r="694" spans="2:14">
      <c r="B694" s="2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</row>
    <row r="695" spans="2:14">
      <c r="B695" s="2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</row>
    <row r="696" spans="2:14">
      <c r="B696" s="2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</row>
    <row r="697" spans="2:14">
      <c r="B697" s="2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</row>
    <row r="698" spans="2:14">
      <c r="B698" s="21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</row>
    <row r="699" spans="2:14">
      <c r="B699" s="21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</row>
    <row r="700" spans="2:14">
      <c r="B700" s="2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</row>
    <row r="701" spans="2:14">
      <c r="B701" s="21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</row>
    <row r="702" spans="2:14">
      <c r="B702" s="21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</row>
    <row r="703" spans="2:14">
      <c r="B703" s="21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</row>
    <row r="704" spans="2:14">
      <c r="B704" s="21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</row>
    <row r="705" spans="2:14">
      <c r="B705" s="21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</row>
    <row r="706" spans="2:14">
      <c r="B706" s="21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</row>
    <row r="707" spans="2:14">
      <c r="B707" s="21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</row>
    <row r="708" spans="2:14">
      <c r="B708" s="21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</row>
    <row r="709" spans="2:14">
      <c r="B709" s="2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</row>
    <row r="710" spans="2:14">
      <c r="B710" s="21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</row>
    <row r="711" spans="2:14">
      <c r="B711" s="21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</row>
    <row r="712" spans="2:14">
      <c r="B712" s="21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</row>
    <row r="713" spans="2:14">
      <c r="B713" s="2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</row>
    <row r="714" spans="2:14">
      <c r="B714" s="2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</row>
    <row r="715" spans="2:14">
      <c r="B715" s="21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</row>
    <row r="716" spans="2:14">
      <c r="B716" s="21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</row>
    <row r="717" spans="2:14">
      <c r="B717" s="21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</row>
    <row r="718" spans="2:14">
      <c r="B718" s="21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</row>
    <row r="719" spans="2:14">
      <c r="B719" s="2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</row>
    <row r="720" spans="2:14">
      <c r="B720" s="21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</row>
    <row r="721" spans="2:14">
      <c r="B721" s="21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</row>
    <row r="722" spans="2:14">
      <c r="B722" s="21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</row>
    <row r="723" spans="2:14">
      <c r="B723" s="21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</row>
    <row r="724" spans="2:14">
      <c r="B724" s="21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</row>
    <row r="725" spans="2:14">
      <c r="B725" s="21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</row>
    <row r="726" spans="2:14">
      <c r="B726" s="21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</row>
    <row r="727" spans="2:14">
      <c r="B727" s="2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</row>
    <row r="728" spans="2:14">
      <c r="B728" s="21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</row>
    <row r="729" spans="2:14">
      <c r="B729" s="21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</row>
    <row r="730" spans="2:14">
      <c r="B730" s="21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</row>
    <row r="731" spans="2:14">
      <c r="B731" s="2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</row>
    <row r="732" spans="2:14">
      <c r="B732" s="2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</row>
    <row r="733" spans="2:14">
      <c r="B733" s="2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</row>
    <row r="734" spans="2:14">
      <c r="B734" s="21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</row>
    <row r="735" spans="2:14">
      <c r="B735" s="21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</row>
    <row r="736" spans="2:14">
      <c r="B736" s="21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</row>
    <row r="737" spans="2:14">
      <c r="B737" s="2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</row>
    <row r="738" spans="2:14">
      <c r="B738" s="21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</row>
    <row r="739" spans="2:14">
      <c r="B739" s="21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</row>
    <row r="740" spans="2:14">
      <c r="B740" s="21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</row>
    <row r="741" spans="2:14">
      <c r="B741" s="21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</row>
    <row r="742" spans="2:14">
      <c r="B742" s="21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</row>
    <row r="743" spans="2:14">
      <c r="B743" s="21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</row>
    <row r="744" spans="2:14">
      <c r="B744" s="21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</row>
    <row r="745" spans="2:14">
      <c r="B745" s="2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</row>
    <row r="746" spans="2:14">
      <c r="B746" s="2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</row>
    <row r="747" spans="2:14">
      <c r="B747" s="21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</row>
    <row r="748" spans="2:14">
      <c r="B748" s="21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</row>
    <row r="749" spans="2:14">
      <c r="B749" s="2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</row>
    <row r="750" spans="2:14">
      <c r="B750" s="2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</row>
    <row r="751" spans="2:14">
      <c r="B751" s="2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</row>
    <row r="752" spans="2:14">
      <c r="B752" s="21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</row>
    <row r="753" spans="2:14">
      <c r="B753" s="21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</row>
    <row r="754" spans="2:14">
      <c r="B754" s="21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</row>
    <row r="755" spans="2:14">
      <c r="B755" s="2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</row>
    <row r="756" spans="2:14">
      <c r="B756" s="21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</row>
    <row r="757" spans="2:14">
      <c r="B757" s="21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</row>
    <row r="758" spans="2:14">
      <c r="B758" s="21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</row>
    <row r="759" spans="2:14">
      <c r="B759" s="21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</row>
    <row r="760" spans="2:14">
      <c r="B760" s="2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</row>
    <row r="761" spans="2:14">
      <c r="B761" s="2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</row>
    <row r="762" spans="2:14">
      <c r="B762" s="21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</row>
    <row r="763" spans="2:14">
      <c r="B763" s="2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</row>
    <row r="764" spans="2:14">
      <c r="B764" s="2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</row>
    <row r="765" spans="2:14">
      <c r="B765" s="2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</row>
    <row r="766" spans="2:14">
      <c r="B766" s="2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</row>
    <row r="767" spans="2:14">
      <c r="B767" s="2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</row>
    <row r="768" spans="2:14">
      <c r="B768" s="2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</row>
    <row r="769" spans="2:14">
      <c r="B769" s="21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</row>
    <row r="770" spans="2:14">
      <c r="B770" s="21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</row>
    <row r="771" spans="2:14">
      <c r="B771" s="21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</row>
    <row r="772" spans="2:14">
      <c r="B772" s="21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</row>
    <row r="773" spans="2:14">
      <c r="B773" s="2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</row>
    <row r="774" spans="2:14">
      <c r="B774" s="21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</row>
    <row r="775" spans="2:14">
      <c r="B775" s="21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</row>
    <row r="776" spans="2:14">
      <c r="B776" s="21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</row>
    <row r="777" spans="2:14">
      <c r="B777" s="21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</row>
    <row r="778" spans="2:14">
      <c r="B778" s="21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</row>
    <row r="779" spans="2:14">
      <c r="B779" s="21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</row>
    <row r="780" spans="2:14">
      <c r="B780" s="21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</row>
    <row r="781" spans="2:14">
      <c r="B781" s="2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</row>
    <row r="782" spans="2:14">
      <c r="B782" s="2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</row>
    <row r="783" spans="2:14">
      <c r="B783" s="2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</row>
    <row r="784" spans="2:14">
      <c r="B784" s="2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</row>
    <row r="785" spans="2:14">
      <c r="B785" s="2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</row>
    <row r="786" spans="2:14">
      <c r="B786" s="2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</row>
    <row r="787" spans="2:14">
      <c r="B787" s="21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</row>
    <row r="788" spans="2:14">
      <c r="B788" s="21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</row>
    <row r="789" spans="2:14">
      <c r="B789" s="21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</row>
    <row r="790" spans="2:14">
      <c r="B790" s="2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</row>
    <row r="791" spans="2:14">
      <c r="B791" s="2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</row>
    <row r="792" spans="2:14">
      <c r="B792" s="21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</row>
    <row r="793" spans="2:14">
      <c r="B793" s="21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</row>
    <row r="794" spans="2:14">
      <c r="B794" s="21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</row>
    <row r="795" spans="2:14">
      <c r="B795" s="21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</row>
    <row r="796" spans="2:14">
      <c r="B796" s="21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</row>
    <row r="797" spans="2:14">
      <c r="B797" s="2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</row>
    <row r="798" spans="2:14">
      <c r="B798" s="21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</row>
    <row r="799" spans="2:14">
      <c r="B799" s="2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</row>
    <row r="800" spans="2:14">
      <c r="B800" s="2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</row>
    <row r="801" spans="2:14">
      <c r="B801" s="2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</row>
    <row r="802" spans="2:14">
      <c r="B802" s="2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</row>
    <row r="803" spans="2:14">
      <c r="B803" s="2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</row>
    <row r="804" spans="2:14">
      <c r="B804" s="2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</row>
    <row r="805" spans="2:14">
      <c r="B805" s="21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</row>
    <row r="806" spans="2:14">
      <c r="B806" s="2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</row>
    <row r="807" spans="2:14">
      <c r="B807" s="2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</row>
    <row r="808" spans="2:14">
      <c r="B808" s="2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</row>
    <row r="809" spans="2:14">
      <c r="B809" s="2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</row>
    <row r="810" spans="2:14">
      <c r="B810" s="21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</row>
    <row r="811" spans="2:14">
      <c r="B811" s="21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</row>
    <row r="812" spans="2:14">
      <c r="B812" s="21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</row>
    <row r="813" spans="2:14">
      <c r="B813" s="21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</row>
    <row r="814" spans="2:14">
      <c r="B814" s="21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</row>
    <row r="815" spans="2:14">
      <c r="B815" s="21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</row>
    <row r="816" spans="2:14">
      <c r="B816" s="21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</row>
    <row r="817" spans="2:14">
      <c r="B817" s="21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</row>
    <row r="818" spans="2:14">
      <c r="B818" s="21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</row>
    <row r="819" spans="2:14">
      <c r="B819" s="2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</row>
    <row r="820" spans="2:14">
      <c r="B820" s="2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</row>
    <row r="821" spans="2:14">
      <c r="B821" s="2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</row>
    <row r="822" spans="2:14">
      <c r="B822" s="2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</row>
    <row r="823" spans="2:14">
      <c r="B823" s="2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</row>
    <row r="824" spans="2:14">
      <c r="B824" s="2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</row>
    <row r="825" spans="2:14">
      <c r="B825" s="2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</row>
    <row r="826" spans="2:14">
      <c r="B826" s="21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</row>
    <row r="827" spans="2:14">
      <c r="B827" s="21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</row>
    <row r="828" spans="2:14">
      <c r="B828" s="21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</row>
    <row r="829" spans="2:14">
      <c r="B829" s="21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</row>
    <row r="830" spans="2:14">
      <c r="B830" s="21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</row>
    <row r="831" spans="2:14">
      <c r="B831" s="21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</row>
    <row r="832" spans="2:14">
      <c r="B832" s="21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</row>
    <row r="833" spans="2:14">
      <c r="B833" s="21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</row>
    <row r="834" spans="2:14">
      <c r="B834" s="21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</row>
    <row r="835" spans="2:14">
      <c r="B835" s="21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</row>
    <row r="836" spans="2:14">
      <c r="B836" s="21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</row>
    <row r="837" spans="2:14">
      <c r="B837" s="21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</row>
    <row r="838" spans="2:14">
      <c r="B838" s="21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</row>
    <row r="839" spans="2:14">
      <c r="B839" s="21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</row>
    <row r="840" spans="2:14">
      <c r="B840" s="21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</row>
    <row r="841" spans="2:14">
      <c r="B841" s="21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</row>
    <row r="842" spans="2:14">
      <c r="B842" s="21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</row>
    <row r="843" spans="2:14">
      <c r="B843" s="21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</row>
    <row r="844" spans="2:14">
      <c r="B844" s="21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</row>
    <row r="845" spans="2:14">
      <c r="B845" s="21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</row>
    <row r="846" spans="2:14">
      <c r="B846" s="21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</row>
    <row r="847" spans="2:14">
      <c r="B847" s="21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</row>
    <row r="848" spans="2:14">
      <c r="B848" s="21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</row>
    <row r="849" spans="2:14">
      <c r="B849" s="21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</row>
    <row r="850" spans="2:14">
      <c r="B850" s="21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</row>
    <row r="851" spans="2:14">
      <c r="B851" s="21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</row>
    <row r="852" spans="2:14">
      <c r="B852" s="2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</row>
    <row r="853" spans="2:14">
      <c r="B853" s="21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</row>
    <row r="854" spans="2:14">
      <c r="B854" s="2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</row>
    <row r="855" spans="2:14">
      <c r="B855" s="21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</row>
    <row r="856" spans="2:14">
      <c r="B856" s="2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</row>
    <row r="857" spans="2:14">
      <c r="B857" s="21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</row>
    <row r="858" spans="2:14">
      <c r="B858" s="21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</row>
    <row r="859" spans="2:14">
      <c r="B859" s="2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</row>
    <row r="860" spans="2:14">
      <c r="B860" s="21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</row>
    <row r="861" spans="2:14">
      <c r="B861" s="21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</row>
    <row r="862" spans="2:14">
      <c r="B862" s="21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</row>
    <row r="863" spans="2:14">
      <c r="B863" s="21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</row>
    <row r="864" spans="2:14">
      <c r="B864" s="2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</row>
    <row r="865" spans="2:14">
      <c r="B865" s="21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</row>
    <row r="866" spans="2:14">
      <c r="B866" s="21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</row>
    <row r="867" spans="2:14">
      <c r="B867" s="21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</row>
    <row r="868" spans="2:14">
      <c r="B868" s="21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</row>
    <row r="869" spans="2:14">
      <c r="B869" s="21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</row>
    <row r="870" spans="2:14">
      <c r="B870" s="21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</row>
    <row r="871" spans="2:14">
      <c r="B871" s="21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</row>
    <row r="872" spans="2:14">
      <c r="B872" s="2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</row>
    <row r="873" spans="2:14">
      <c r="B873" s="21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</row>
    <row r="874" spans="2:14">
      <c r="B874" s="21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</row>
    <row r="875" spans="2:14">
      <c r="B875" s="21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</row>
    <row r="876" spans="2:14">
      <c r="B876" s="2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</row>
    <row r="877" spans="2:14">
      <c r="B877" s="2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</row>
    <row r="878" spans="2:14">
      <c r="B878" s="2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</row>
    <row r="879" spans="2:14">
      <c r="B879" s="2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</row>
    <row r="880" spans="2:14">
      <c r="B880" s="2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</row>
    <row r="881" spans="2:14">
      <c r="B881" s="21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</row>
    <row r="882" spans="2:14">
      <c r="B882" s="21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</row>
    <row r="883" spans="2:14">
      <c r="B883" s="21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</row>
    <row r="884" spans="2:14">
      <c r="B884" s="21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</row>
    <row r="885" spans="2:14">
      <c r="B885" s="21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</row>
    <row r="886" spans="2:14">
      <c r="B886" s="21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</row>
    <row r="887" spans="2:14">
      <c r="B887" s="21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</row>
    <row r="888" spans="2:14">
      <c r="B888" s="21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</row>
    <row r="889" spans="2:14">
      <c r="B889" s="21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</row>
    <row r="890" spans="2:14">
      <c r="B890" s="21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</row>
    <row r="891" spans="2:14">
      <c r="B891" s="21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</row>
    <row r="892" spans="2:14">
      <c r="B892" s="21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</row>
    <row r="893" spans="2:14">
      <c r="B893" s="2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</row>
    <row r="894" spans="2:14">
      <c r="B894" s="21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</row>
    <row r="895" spans="2:14">
      <c r="B895" s="21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</row>
    <row r="896" spans="2:14">
      <c r="B896" s="21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</row>
    <row r="897" spans="2:14">
      <c r="B897" s="21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</row>
    <row r="898" spans="2:14">
      <c r="B898" s="21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</row>
    <row r="899" spans="2:14">
      <c r="B899" s="21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</row>
    <row r="900" spans="2:14">
      <c r="B900" s="21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</row>
    <row r="901" spans="2:14">
      <c r="B901" s="21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</row>
    <row r="902" spans="2:14">
      <c r="B902" s="21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</row>
    <row r="903" spans="2:14">
      <c r="B903" s="21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</row>
    <row r="904" spans="2:14">
      <c r="B904" s="21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</row>
    <row r="905" spans="2:14">
      <c r="B905" s="21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</row>
    <row r="906" spans="2:14">
      <c r="B906" s="21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</row>
    <row r="907" spans="2:14">
      <c r="B907" s="21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</row>
    <row r="908" spans="2:14">
      <c r="B908" s="21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</row>
    <row r="909" spans="2:14">
      <c r="B909" s="2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</row>
    <row r="910" spans="2:14">
      <c r="B910" s="21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</row>
    <row r="911" spans="2:14">
      <c r="B911" s="2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</row>
    <row r="912" spans="2:14">
      <c r="B912" s="21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</row>
    <row r="913" spans="2:14">
      <c r="B913" s="2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</row>
    <row r="914" spans="2:14">
      <c r="B914" s="21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</row>
    <row r="915" spans="2:14">
      <c r="B915" s="21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</row>
    <row r="916" spans="2:14">
      <c r="B916" s="21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</row>
    <row r="917" spans="2:14">
      <c r="B917" s="21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</row>
    <row r="918" spans="2:14">
      <c r="B918" s="21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</row>
    <row r="919" spans="2:14">
      <c r="B919" s="21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</row>
    <row r="920" spans="2:14">
      <c r="B920" s="2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</row>
    <row r="921" spans="2:14">
      <c r="B921" s="21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</row>
    <row r="922" spans="2:14">
      <c r="B922" s="21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</row>
    <row r="923" spans="2:14">
      <c r="B923" s="21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</row>
    <row r="924" spans="2:14">
      <c r="B924" s="21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</row>
    <row r="925" spans="2:14">
      <c r="B925" s="21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</row>
    <row r="926" spans="2:14">
      <c r="B926" s="2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</row>
    <row r="927" spans="2:14">
      <c r="B927" s="2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</row>
    <row r="928" spans="2:14">
      <c r="B928" s="2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</row>
    <row r="929" spans="2:14">
      <c r="B929" s="2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</row>
    <row r="930" spans="2:14">
      <c r="B930" s="2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</row>
    <row r="931" spans="2:14">
      <c r="B931" s="2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</row>
    <row r="932" spans="2:14">
      <c r="B932" s="2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</row>
    <row r="933" spans="2:14">
      <c r="B933" s="21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</row>
    <row r="934" spans="2:14">
      <c r="B934" s="21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</row>
    <row r="935" spans="2:14">
      <c r="B935" s="21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</row>
    <row r="936" spans="2:14">
      <c r="B936" s="21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</row>
    <row r="937" spans="2:14">
      <c r="B937" s="2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</row>
    <row r="938" spans="2:14">
      <c r="B938" s="2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</row>
    <row r="939" spans="2:14">
      <c r="B939" s="21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</row>
    <row r="940" spans="2:14">
      <c r="B940" s="21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</row>
    <row r="941" spans="2:14">
      <c r="B941" s="21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</row>
    <row r="942" spans="2:14">
      <c r="B942" s="21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</row>
    <row r="943" spans="2:14">
      <c r="B943" s="21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</row>
    <row r="944" spans="2:14">
      <c r="B944" s="2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</row>
    <row r="945" spans="2:14">
      <c r="B945" s="21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</row>
    <row r="946" spans="2:14">
      <c r="B946" s="2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</row>
    <row r="947" spans="2:14">
      <c r="B947" s="21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</row>
    <row r="948" spans="2:14">
      <c r="B948" s="2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</row>
    <row r="949" spans="2:14">
      <c r="B949" s="2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</row>
    <row r="950" spans="2:14">
      <c r="B950" s="2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</row>
    <row r="951" spans="2:14">
      <c r="B951" s="21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</row>
    <row r="952" spans="2:14">
      <c r="B952" s="2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</row>
    <row r="953" spans="2:14">
      <c r="B953" s="2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</row>
    <row r="954" spans="2:14">
      <c r="B954" s="21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</row>
    <row r="955" spans="2:14">
      <c r="B955" s="2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</row>
    <row r="956" spans="2:14">
      <c r="B956" s="21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</row>
    <row r="957" spans="2:14">
      <c r="B957" s="2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</row>
    <row r="958" spans="2:14">
      <c r="B958" s="21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</row>
    <row r="959" spans="2:14">
      <c r="B959" s="21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</row>
    <row r="960" spans="2:14">
      <c r="B960" s="21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</row>
    <row r="961" spans="2:14">
      <c r="B961" s="21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</row>
    <row r="962" spans="2:14">
      <c r="B962" s="2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</row>
    <row r="963" spans="2:14">
      <c r="B963" s="21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</row>
    <row r="964" spans="2:14">
      <c r="B964" s="21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</row>
    <row r="965" spans="2:14">
      <c r="B965" s="2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</row>
    <row r="966" spans="2:14">
      <c r="B966" s="2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</row>
    <row r="967" spans="2:14">
      <c r="B967" s="21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</row>
    <row r="968" spans="2:14">
      <c r="B968" s="2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</row>
    <row r="969" spans="2:14">
      <c r="B969" s="2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</row>
    <row r="970" spans="2:14">
      <c r="B970" s="2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</row>
    <row r="971" spans="2:14">
      <c r="B971" s="2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</row>
    <row r="972" spans="2:14">
      <c r="B972" s="21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</row>
    <row r="973" spans="2:14">
      <c r="B973" s="2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</row>
    <row r="974" spans="2:14">
      <c r="B974" s="2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</row>
    <row r="975" spans="2:14">
      <c r="B975" s="21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</row>
    <row r="976" spans="2:14">
      <c r="B976" s="21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</row>
    <row r="977" spans="2:14">
      <c r="B977" s="21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</row>
    <row r="978" spans="2:14">
      <c r="B978" s="21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</row>
    <row r="979" spans="2:14">
      <c r="B979" s="21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</row>
    <row r="980" spans="2:14">
      <c r="B980" s="21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</row>
    <row r="981" spans="2:14">
      <c r="B981" s="21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</row>
    <row r="982" spans="2:14">
      <c r="B982" s="21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</row>
    <row r="983" spans="2:14">
      <c r="B983" s="2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</row>
    <row r="984" spans="2:14">
      <c r="B984" s="21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</row>
    <row r="985" spans="2:14">
      <c r="B985" s="21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</row>
    <row r="986" spans="2:14">
      <c r="B986" s="21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</row>
    <row r="987" spans="2:14">
      <c r="B987" s="21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</row>
    <row r="988" spans="2:14">
      <c r="B988" s="21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</row>
    <row r="989" spans="2:14">
      <c r="B989" s="21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</row>
    <row r="990" spans="2:14">
      <c r="B990" s="21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</row>
    <row r="991" spans="2:14">
      <c r="B991" s="21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</row>
    <row r="992" spans="2:14">
      <c r="B992" s="21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</row>
    <row r="993" spans="2:14">
      <c r="B993" s="21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</row>
    <row r="994" spans="2:14">
      <c r="B994" s="21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</row>
    <row r="995" spans="2:14">
      <c r="B995" s="21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</row>
    <row r="996" spans="2:14">
      <c r="B996" s="21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</row>
    <row r="997" spans="2:14">
      <c r="B997" s="21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</row>
    <row r="998" spans="2:14">
      <c r="B998" s="2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</row>
    <row r="999" spans="2:14">
      <c r="B999" s="2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</row>
    <row r="1000" spans="2:14">
      <c r="B1000" s="21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</row>
    <row r="1001" spans="2:14">
      <c r="B1001" s="2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</row>
    <row r="1002" spans="2:14">
      <c r="B1002" s="2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</row>
    <row r="1003" spans="2:14">
      <c r="B1003" s="21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</row>
    <row r="1004" spans="2:14">
      <c r="B1004" s="21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</row>
    <row r="1005" spans="2:14">
      <c r="B1005" s="21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</row>
    <row r="1006" spans="2:14">
      <c r="B1006" s="21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</row>
    <row r="1007" spans="2:14">
      <c r="B1007" s="21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</row>
    <row r="1008" spans="2:14">
      <c r="B1008" s="21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</row>
    <row r="1009" spans="2:14">
      <c r="B1009" s="21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</row>
  </sheetData>
  <sheetProtection formatCells="0" formatColumns="0" formatRows="0"/>
  <mergeCells count="3">
    <mergeCell ref="C7:F7"/>
    <mergeCell ref="G7:J7"/>
    <mergeCell ref="K7:N7"/>
  </mergeCells>
  <hyperlinks>
    <hyperlink ref="A6" location="'OR-01'!B7" display="BAC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Front Page</vt:lpstr>
      <vt:lpstr>OR-01</vt:lpstr>
      <vt:lpstr>OR-02</vt:lpstr>
      <vt:lpstr>OR-03</vt:lpstr>
      <vt:lpstr>OR-04</vt:lpstr>
      <vt:lpstr>INFOSHEET_MONTH</vt:lpstr>
      <vt:lpstr>INFOSHEET_YEAR</vt:lpstr>
      <vt:lpstr>LISTGROUP80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Maggie Teng</cp:lastModifiedBy>
  <dcterms:created xsi:type="dcterms:W3CDTF">2020-04-30T03:43:31Z</dcterms:created>
  <dcterms:modified xsi:type="dcterms:W3CDTF">2020-08-19T08:52:48Z</dcterms:modified>
</cp:coreProperties>
</file>